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Сотрудник ЯПЭК\Для Кудрявцевой\!!!!!ПРОФЕССИОНАЛЫ\ККД 2026\08-Приложения\"/>
    </mc:Choice>
  </mc:AlternateContent>
  <xr:revisionPtr revIDLastSave="0" documentId="8_{E07507BF-0F1B-4C0B-A6C2-8803F366A3D0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1" l="1"/>
  <c r="T109" i="1"/>
  <c r="S109" i="1"/>
  <c r="R109" i="1"/>
  <c r="Q109" i="1"/>
  <c r="J109" i="1"/>
  <c r="I109" i="1"/>
  <c r="H109" i="1"/>
  <c r="G109" i="1"/>
  <c r="F109" i="1"/>
  <c r="D109" i="1"/>
  <c r="E109" i="1"/>
  <c r="J110" i="1" l="1"/>
  <c r="F110" i="1"/>
  <c r="W18" i="1"/>
  <c r="W27" i="1"/>
  <c r="W33" i="1" l="1"/>
  <c r="W34" i="1"/>
  <c r="W35" i="1"/>
  <c r="W36" i="1"/>
  <c r="W37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5" i="1"/>
  <c r="W56" i="1"/>
  <c r="W57" i="1"/>
  <c r="W58" i="1"/>
  <c r="W59" i="1"/>
  <c r="W60" i="1"/>
  <c r="W61" i="1"/>
  <c r="W62" i="1"/>
  <c r="W63" i="1"/>
  <c r="W64" i="1"/>
  <c r="W65" i="1"/>
  <c r="W66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X108" i="1" l="1"/>
  <c r="X53" i="1"/>
  <c r="X85" i="1"/>
  <c r="X66" i="1"/>
  <c r="P109" i="1"/>
  <c r="U109" i="1"/>
  <c r="V109" i="1"/>
  <c r="T110" i="1" l="1"/>
  <c r="V110" i="1"/>
  <c r="W11" i="1"/>
  <c r="W12" i="1"/>
  <c r="W13" i="1"/>
  <c r="W16" i="1"/>
  <c r="W17" i="1"/>
  <c r="W21" i="1" l="1"/>
  <c r="W22" i="1"/>
  <c r="W23" i="1"/>
  <c r="W24" i="1"/>
  <c r="W25" i="1"/>
  <c r="W26" i="1"/>
  <c r="W28" i="1"/>
  <c r="W29" i="1"/>
  <c r="W30" i="1"/>
  <c r="W31" i="1"/>
  <c r="W32" i="1"/>
  <c r="W10" i="1"/>
  <c r="W8" i="1"/>
  <c r="W9" i="1"/>
  <c r="X37" i="1" l="1"/>
  <c r="W7" i="1"/>
  <c r="X18" i="1" s="1"/>
</calcChain>
</file>

<file path=xl/sharedStrings.xml><?xml version="1.0" encoding="utf-8"?>
<sst xmlns="http://schemas.openxmlformats.org/spreadsheetml/2006/main" count="802" uniqueCount="148">
  <si>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</si>
  <si>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</si>
  <si>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</si>
  <si>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</si>
  <si>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</si>
  <si>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</si>
  <si>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</si>
  <si>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</si>
  <si>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</si>
  <si>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</si>
  <si>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</si>
  <si>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t>ПК 1.1. Оценивать соответствие методики задачам анализа по диапазону измеряемых значений и точности</t>
  </si>
  <si>
    <t>ПК 1.2. Выбирать оптимальные методы анализа</t>
  </si>
  <si>
    <t>ПК 1.3. Подготавливать реагенты, материалы и растворы, необходимые для анализа</t>
  </si>
  <si>
    <t>ПК 1.4 Работать с химическими веществами и оборудованием с соблюдением отраслевых норм и экологической безопасности</t>
  </si>
  <si>
    <t>ПК 2.1. Обслуживать и эксплуатировать лабораторное оборудование, испытательное оборудование и средства измерения химико-аналитических лабораторий</t>
  </si>
  <si>
    <t>ПК 2.2. Проводить качественный и количественный анализ неорганических и органических веществ химическими и физико-химическими методами</t>
  </si>
  <si>
    <t>ПК 2.3. Проводить метрологическую обработку результатов анализов</t>
  </si>
  <si>
    <t>ПК 3.1. Планировать и организовывать работу в соответствии со стандартами предприятия, международными стандартами и другим требованиями</t>
  </si>
  <si>
    <t>ПК 3.2. Организовывать безопасные условия процессов и производства</t>
  </si>
  <si>
    <t>ПК 3.3. Анализировать производственную деятельность лаборатории и оценивать экономическую эффективность работы</t>
  </si>
  <si>
    <t>Лабораторный химический анализ</t>
  </si>
  <si>
    <r>
      <rPr>
        <b/>
        <sz val="9"/>
        <color theme="1"/>
        <rFont val="Times New Roman"/>
        <family val="1"/>
        <charset val="204"/>
      </rPr>
      <t>Вид деятельности 2  Проведение качественных и количественных анализов природных и промышленных</t>
    </r>
    <r>
      <rPr>
        <sz val="9"/>
        <color theme="1"/>
        <rFont val="Times New Roman"/>
        <family val="1"/>
        <charset val="204"/>
      </rPr>
      <t xml:space="preserve">
</t>
    </r>
  </si>
  <si>
    <r>
      <rPr>
        <b/>
        <sz val="9"/>
        <color theme="1"/>
        <rFont val="Times New Roman"/>
        <family val="1"/>
        <charset val="204"/>
      </rPr>
      <t>Вид деятельности 3. Организация лабораторно-производственной деятельности</t>
    </r>
    <r>
      <rPr>
        <sz val="9"/>
        <color theme="1"/>
        <rFont val="Times New Roman"/>
        <family val="1"/>
        <charset val="204"/>
      </rPr>
      <t xml:space="preserve">
</t>
    </r>
  </si>
  <si>
    <r>
      <rPr>
        <b/>
        <sz val="9"/>
        <color theme="1"/>
        <rFont val="Times New Roman"/>
        <family val="1"/>
        <charset val="204"/>
      </rPr>
      <t>ФГОС СПО 2</t>
    </r>
    <r>
      <rPr>
        <sz val="9"/>
        <color theme="1"/>
        <rFont val="Times New Roman"/>
        <family val="1"/>
        <charset val="204"/>
      </rPr>
      <t xml:space="preserve"> 19.02.01 Биохимическое производство
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</si>
  <si>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Обслуживание и эксплуатация технологического оборудования</t>
    </r>
  </si>
  <si>
    <t>ПК 1.1. Проводить санитарную обработку оборудования в соответствии с требованиями нормативной документации</t>
  </si>
  <si>
    <t>ПК 1.2. Контролировать работу основного и вспомогательного оборудований, технологических линий, контрольно-измерительных приборов и средств автоматизации</t>
  </si>
  <si>
    <r>
      <rPr>
        <b/>
        <sz val="9"/>
        <color theme="1"/>
        <rFont val="Times New Roman"/>
        <family val="1"/>
        <charset val="204"/>
      </rPr>
      <t>Вид деятельности 2 Ведение технологического процесса биохимического производства</t>
    </r>
    <r>
      <rPr>
        <sz val="9"/>
        <color theme="1"/>
        <rFont val="Times New Roman"/>
        <family val="1"/>
        <charset val="204"/>
      </rPr>
      <t xml:space="preserve">
</t>
    </r>
  </si>
  <si>
    <t>ПК 2.1. Подготавливать сырье и полупродукты</t>
  </si>
  <si>
    <t>ПК 2.2. Контролировать и регулировать параметры технологического процесса</t>
  </si>
  <si>
    <t>ПК 2.3. Работать с химическими объектами, соблюдая правила охраны труда, техники безопасности, пожарной безопасности, промсанитарии</t>
  </si>
  <si>
    <t>ПК 2.4. Рассчитывать технические показатели технологического процесса</t>
  </si>
  <si>
    <t>ПК 2.5. Осуществлять контроль качества продукции</t>
  </si>
  <si>
    <t>ПК 2.6. Анализировать причины нарушений параметров технологического процесса, брака продукции и разрабатывать мероприятия по их предупреждению, ликвидации</t>
  </si>
  <si>
    <r>
      <rPr>
        <b/>
        <sz val="9"/>
        <color theme="1"/>
        <rFont val="Times New Roman"/>
        <family val="1"/>
        <charset val="204"/>
      </rPr>
      <t>Вид деятельности 3  Планирование и организация работы персонала подразделения</t>
    </r>
    <r>
      <rPr>
        <sz val="9"/>
        <color theme="1"/>
        <rFont val="Times New Roman"/>
        <family val="1"/>
        <charset val="204"/>
      </rPr>
      <t xml:space="preserve">
</t>
    </r>
  </si>
  <si>
    <t>ПК 3.1. Организовывать работу коллектива подразделения, обеспечивать связи со смежными подразделениями</t>
  </si>
  <si>
    <t>ПК 3.2. Осуществлять руководство персоналом подразделения в соответствии с действующими нормативными правовыми актами</t>
  </si>
  <si>
    <t>ПК 3.3. Контролировать расход сырья и материалов</t>
  </si>
  <si>
    <t>ПК 3.4. Проверять состояние охраны труда и промышленной безопасности на рабочих местах</t>
  </si>
  <si>
    <t>ПК 3.5. Организовывать обучение безопасным методам труда, правилам технической эксплуатации оборудования</t>
  </si>
  <si>
    <t>Вид деятельности 4. Участие в экспериментально-исследовательской работе</t>
  </si>
  <si>
    <t>ПК 4.1. Участвовать в испытании и отработке новых технологических режимов</t>
  </si>
  <si>
    <t>ПК 4.2. Участвовать в разработке и получении опытных образцов продукции</t>
  </si>
  <si>
    <t>ПК 4.3. Использовать аппаратно-программные средства обработки результатов исследований и испытаний</t>
  </si>
  <si>
    <t>ПК 4.4. Анализировать результаты исследований и испытаний</t>
  </si>
  <si>
    <t>ФГОС СПО 3  148.02.09 Переработка нефти и газа</t>
  </si>
  <si>
    <t>Вид деятельности 1. Эксплуатация технологического оборудования и коммуникаций</t>
  </si>
  <si>
    <t>ПК 1.1. Контролировать эффективность работы оборудования</t>
  </si>
  <si>
    <t>ПК 1.2. Обеспечивать безопасную эксплуатацию оборудования и коммуникаций при ведении технологического процесса</t>
  </si>
  <si>
    <t>ПК 1.3. Подготавливать оборудование к проведению ремонтных работ различного характера</t>
  </si>
  <si>
    <t>Вид деятельности 2. Ведение технологического процесса на установках I и II категорий</t>
  </si>
  <si>
    <t xml:space="preserve">ПК 2.1. Контролировать и регулировать технологический режим с использованием средств автоматизации и результатов анализов </t>
  </si>
  <si>
    <t>ПК 2.2. Контролировать качество сырья, получаемых продуктов</t>
  </si>
  <si>
    <t>ПК 2.3. Контролировать расход сырья, продукции, реагентов, катализаторов, топливно-энергетических ресурсов</t>
  </si>
  <si>
    <t>Вид деятельности 3. Оценка качества выпускаемых компонентов и товарной продукции объектов
переработки нефти и газа</t>
  </si>
  <si>
    <t>ПК 3.1. Определять показатели качества выпускаемой продукции</t>
  </si>
  <si>
    <t>ПК 3.2. Оценивать качество выпускаемых компонентов и товарной продукции</t>
  </si>
  <si>
    <t>ПК 3.3. Анализировать причины брака и выпуска некондиционной продукции</t>
  </si>
  <si>
    <t>Вид деятельности 4. Предупреждение и устранение возникающих производственных инцидентов</t>
  </si>
  <si>
    <t>ПК 4.2. Анализировать причины отклонения от режима технологического процесса и принимать меры по их устранению</t>
  </si>
  <si>
    <t xml:space="preserve">ПК 4.3. Разрабатывать меры по предупреждению инцидентов на технологическом блоке </t>
  </si>
  <si>
    <t>Вид деятельности 5. Планирование и организация работы коллектива подразделения</t>
  </si>
  <si>
    <t>ПК 5.1. Организовывать работу коллектива и поддерживать профессиональные отношения
со смежными подразделениями</t>
  </si>
  <si>
    <t>ПК 5.2. Обеспечивать выполнение производственного задания по объему производства и качеству продукта</t>
  </si>
  <si>
    <t>ПК 5.3. Обеспечивать соблюдение правил охраны труда, промышленной, пожарной и экологической безопасности</t>
  </si>
  <si>
    <t>ПК 5.4. Составлять и оформлять технологическую документацию</t>
  </si>
  <si>
    <t xml:space="preserve">Вид деятельности 1. Подготовка условий для проведения химического анализа </t>
  </si>
  <si>
    <t>ПК 1.1. Организовывать рабочее место, эксплуатацию лабораторных установок и оборудования, хранение реактивов в соответствии с нормативными документами и требованиями охраны труда</t>
  </si>
  <si>
    <t>ПК 1.2. Подготавливать пробы, рабочие и вспомогательные растворы различных концентраций</t>
  </si>
  <si>
    <t>ПК 1.3. Вести лабораторные журналы и карты в соответствии с действующей нормативной документацией, требованиями охраны и экологической безопасности</t>
  </si>
  <si>
    <t>Вид деятельности 2. Лабораторный контроль качества и безопасности сырья, полуфабрикатов и готовой продукции для
химических отраслей (по
выбору)</t>
  </si>
  <si>
    <t>ПК 2.1. Проводить отбор проб для проведения лабораторных исследований качества и безопасности сырья, полуфабрикатов и готовой продукции в соответствии с техническими регламентами (в
зависимости от отрасли)</t>
  </si>
  <si>
    <t xml:space="preserve">ПК 2.2. Проводить химический анализ состава и параметров сырья, полуфабрикатов и готовой продукции в соответствии со стандартными (аттестованными) методиками, требованиями нормативно-технической документации, требованиями охраны труда и экологической безопасности в соответствии с действующей нормативной документацией </t>
  </si>
  <si>
    <t xml:space="preserve">ПК 2.3. Проводить физико-химический анализ состава и параметров сырья, полуфабрикатов и готовой продукции в соответствии со стандартными (аттестованными) методиками, требованиями нормативно-технической документации, требованиями охраны труда и экологической безопасности в соответствии с действующей нормативной документацией </t>
  </si>
  <si>
    <t xml:space="preserve">ПК 2.4. Проводить электрохимический анализ состава и параметров сырья, полуфабрикатов и готовой продукции в соответствии со стандартными (аттестованными) методиками,, требованиями нормативно-технической документации, требованиями охраны труда и экологической безопасности в соответствии с действующей нормативной документацией </t>
  </si>
  <si>
    <t xml:space="preserve">ПК 2.5. Проводить обработку, расчет, оценку и регистрацию результатов исследований состава и параметров сырья, полуфабрикатов и готовой продукции </t>
  </si>
  <si>
    <t xml:space="preserve">ПК 2.6. Оформлять результаты испытаний (анализов) с математической обработкой и метрологической оценкой </t>
  </si>
  <si>
    <t xml:space="preserve">Вид деятельности 4. Осуществление экологического контроля природных объектов, производства и технологического процесса (по выбору) </t>
  </si>
  <si>
    <t>ПК 2.1. Оценивать экологические показатели природных объектов, сырья и экологическую пригодность выпускаемой продукции</t>
  </si>
  <si>
    <t>ПК 2.2. Вести учет сточных вод и стационарных источников сбросов загрязняющих веществ в водные объекты</t>
  </si>
  <si>
    <t>ПК 2.3. Подготавливать документированную информацию для составления отчета о результатах осуществления производственного экологического контроля в организации</t>
  </si>
  <si>
    <t xml:space="preserve">Вид деятельности 1. Эксплуатация обслуживаемого технологического оборудования </t>
  </si>
  <si>
    <t>ПК 1.1. Подготавливать к работе технологическое оборудование, инструменты, оснастку</t>
  </si>
  <si>
    <t>ПК 1.2. Контролировать бесперебойную работу оборудования, технологических линий, коммуникаций</t>
  </si>
  <si>
    <t>ПК 1.3. Поддерживать бесперебойную работу оборудования, технологических линий, коммуникаций</t>
  </si>
  <si>
    <t>ПК 1.4. Эксплуатировать оборудование при ведении технологического процесса с соблюдением правил техники безопасности</t>
  </si>
  <si>
    <t>ПК 1.5. Подготавливать оборудование к проведению ремонтных работ различного характера</t>
  </si>
  <si>
    <t>ПК 1.6. Принимать оборудование из ремонта</t>
  </si>
  <si>
    <t>ФГОС СПО 4 18.01.34 Лаборант по контролю качества сырья, реактивов, промежуточных продуктов, готовой продукции, отходов производства</t>
  </si>
  <si>
    <t>ФГОС СПО 5 18.02.04 Электрохимическое производство</t>
  </si>
  <si>
    <t>Вид деятельности 2. Ведение технологического процесса с автоматическим регулированием параметров и режимов</t>
  </si>
  <si>
    <t>ПК 2.1. Получать продукты электрохимического производства заданного количества и качества</t>
  </si>
  <si>
    <t>ПК 2.2. Контролировать параметры технологических процессов с помощью контрольно-измерительных приборов и результатов аналитического контроля</t>
  </si>
  <si>
    <t>ПК 2.3. Регулировать параметры технологических процессов</t>
  </si>
  <si>
    <t>ПК 2.4. Выполнять требования производственной безопасности</t>
  </si>
  <si>
    <t>ПК 2.5. Рассчитывать технико-экономические показатели технологического процесса</t>
  </si>
  <si>
    <t xml:space="preserve">Вид деятельности 3. Контроль ресурсов и качества продукции </t>
  </si>
  <si>
    <t>ПК 3.1. Вести учет расхода используемых сырья, вспомогательных материалов, энергоресурсов</t>
  </si>
  <si>
    <t>ПК 3.2. Контролировать качество сырья, полуфабрикатов (полупродуктов) и готовой продукции на всех участках электрохимического производства</t>
  </si>
  <si>
    <t>ПК 3.3. Выявлять причины возникновения технологического брака продукции</t>
  </si>
  <si>
    <t>ПК 3.4. Вносить предложения для разработки мероприятий по предупреждению технологического брака продукции</t>
  </si>
  <si>
    <t xml:space="preserve">Вид деятельности 4. Планирование и организация работы коллектива производственного подразделения </t>
  </si>
  <si>
    <t>ПК 4.1. Планировать деятельность персонала по выполнению производственных заданий</t>
  </si>
  <si>
    <t>ПК 4.2. Организовывать обучение безопасным методам труда, правилам технической эксплуатации оборудования, техники безопасности</t>
  </si>
  <si>
    <t>ПК 4.3. Контролировать выполнение правил техники безопасности, производственной и трудовой дисциплины, требований охраны труда промышленной и экологической безопасности</t>
  </si>
  <si>
    <t>ФГОС СПО 6 18.02.14 Химическая технология производства химических соединений</t>
  </si>
  <si>
    <t>Вид деятельности 1. Обслуживание и эксплуатация технологического оборудования производств химических веществ</t>
  </si>
  <si>
    <t>ПК 1.2. Поддерживать бесперебойную работу оборудования, технологических линий, коммуникаций</t>
  </si>
  <si>
    <t>ПК 1.3. Эксплуатировать оборудование при ведении технологического процесса с соблюдением правил техники безопасности</t>
  </si>
  <si>
    <t>ПК 1.4. Подготавливать оборудование к проведению ремонтных работ различного характера и принимать оборудование из ремонта</t>
  </si>
  <si>
    <t>Вид деятельности 2. Контроль качества сырья, материалов и готовой продукции при производстве химических веществ</t>
  </si>
  <si>
    <t>ПК 2.1. Вести учет расхода используемых сырья, вспомогательных материалов, энергоресурсов</t>
  </si>
  <si>
    <t>ПК 2.2. Контролировать качество сырья, полуфабрикатов (полупродуктов) и готовой продукции на всех участках производства химических веществ</t>
  </si>
  <si>
    <t>ПК 2.3. Выявлять и анализировать причины возникновения технологического брака продукции</t>
  </si>
  <si>
    <t>ПК 2.4. Разрабатывать предложения и организовывать проведение мероприятий по предупреждению технологического брака продукции</t>
  </si>
  <si>
    <t>Вид деятельности 3. Планирование и организация работы коллектива производственного подразделения</t>
  </si>
  <si>
    <t>ПК 3.1. Осуществлять планирование и координацию деятельности персонала по выполнению производственных заданий</t>
  </si>
  <si>
    <t>ПК 3.2. Организовывать своевременность проведения обучения безопасным методам труда, правилам технической эксплуатации оборудования, техники безопасности</t>
  </si>
  <si>
    <t>ПК 3.3. Контролировать выполнение правил техники безопасности, производственной и трудовой дисциплины, требований охраны труда промышленной и экологической безопасности</t>
  </si>
  <si>
    <t>ПК 3.4. Оценивать экономическую эффективность работы подразделения</t>
  </si>
  <si>
    <t>Вид деятельности 4. Ведение технологических процессов производства органических веществ (по выбору)</t>
  </si>
  <si>
    <t>ПК 4.1. Получать продукты производства органических веществ заданного количества и качества</t>
  </si>
  <si>
    <t>ПК 4.2. Регулировать параметры технологических процессов в соответствии с технологической картой</t>
  </si>
  <si>
    <t>ПК 4.3. Выполнять требования охраны труда и безопасности на производстве</t>
  </si>
  <si>
    <t>ПК. 4.4. Рассчитывать технико-экономические показатели технологического процесса производства органических веществ</t>
  </si>
  <si>
    <t>ПК 4.5. Осуществлять плановую и аварийную остановку оборудования на основе нормативных правовых актов о порядке плановой и аварийной остановки оборудования</t>
  </si>
  <si>
    <t>Вид деятельности 4. Ведение технологических процессов производства неорганических веществ (по выбору)</t>
  </si>
  <si>
    <t>ПК 4.1. Получать продукты производства неорганических веществ заданного количества и качества</t>
  </si>
  <si>
    <t>ПК 4.4. Рассчитывать технико-экономические показатели технологического процесса производства неорганических веществ</t>
  </si>
  <si>
    <r>
      <rPr>
        <b/>
        <sz val="9"/>
        <color theme="1"/>
        <rFont val="Times New Roman"/>
        <family val="1"/>
        <charset val="204"/>
      </rPr>
      <t>Модуль А Фотометрический метод анализа</t>
    </r>
    <r>
      <rPr>
        <sz val="9"/>
        <color theme="1"/>
        <rFont val="Times New Roman"/>
        <family val="1"/>
        <charset val="204"/>
      </rPr>
      <t xml:space="preserve">
</t>
    </r>
  </si>
  <si>
    <r>
      <rPr>
        <b/>
        <sz val="9"/>
        <color theme="1"/>
        <rFont val="Times New Roman"/>
        <family val="1"/>
        <charset val="204"/>
      </rPr>
      <t>Инвариант</t>
    </r>
    <r>
      <rPr>
        <sz val="9"/>
        <color theme="1"/>
        <rFont val="Times New Roman"/>
        <family val="1"/>
        <charset val="204"/>
      </rPr>
      <t xml:space="preserve">
</t>
    </r>
  </si>
  <si>
    <t>Модуль  Б Титриметрический метод анализа</t>
  </si>
  <si>
    <t>Инвариант</t>
  </si>
  <si>
    <t>Модуль 3 Потенциометрический метод анализа</t>
  </si>
  <si>
    <t xml:space="preserve"> Единый тарифно-квалификационный справочник работ и профессий рабочих 
</t>
  </si>
  <si>
    <r>
      <rPr>
        <b/>
        <sz val="9"/>
        <color theme="1"/>
        <rFont val="Times New Roman"/>
        <family val="1"/>
        <charset val="204"/>
      </rPr>
      <t>ТФ 1 Подготавливать реагенты, материалы и растворы, необходимые для анализа</t>
    </r>
    <r>
      <rPr>
        <sz val="9"/>
        <color theme="1"/>
        <rFont val="Times New Roman"/>
        <family val="1"/>
        <charset val="204"/>
      </rPr>
      <t xml:space="preserve">
</t>
    </r>
  </si>
  <si>
    <t>ТФ 2
Работать с химическими веществами и оборудованием с соблюдением отраслевых норм и экологической безопасности</t>
  </si>
  <si>
    <t>ТФ 3 Проводить качественный и колическтвенный анализ химпическими и физико-химическими методами</t>
  </si>
  <si>
    <t xml:space="preserve">ТФ 4 Проводить метрологическую обработку результатов анализа </t>
  </si>
  <si>
    <t>ОТФ 1 Проведение текущих анализов по контролю качества продукции, сырья и промежуточных продуктов</t>
  </si>
  <si>
    <r>
      <t xml:space="preserve">ФГОС СПО 1 18.02.12 Технология аналитического контроля химических соединений
</t>
    </r>
    <r>
      <rPr>
        <b/>
        <i/>
        <sz val="9"/>
        <color theme="1"/>
        <rFont val="Times New Roman"/>
        <family val="1"/>
        <charset val="204"/>
      </rPr>
      <t>(наименование, реквизиты)</t>
    </r>
  </si>
  <si>
    <t>Вид деятельности 1 Определение оптимальных средств и методов анализа природных и промышленных</t>
  </si>
  <si>
    <t>учтено</t>
  </si>
  <si>
    <t>учтена</t>
  </si>
  <si>
    <t>вариатив</t>
  </si>
  <si>
    <t xml:space="preserve"> Единый тарифно-квалификационный справочник работ и профессий рабочих </t>
  </si>
  <si>
    <t>Проведение текущих анализов по контролю качества продукции, сырья и промежуточных 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</si>
</sst>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7" borderId="10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35" xfId="0" applyFont="1" applyBorder="1" applyAlignment="1">
      <alignment wrapText="1"/>
    </xf>
    <xf numFmtId="164" fontId="1" fillId="0" borderId="37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3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4" xfId="0" applyFont="1" applyBorder="1" applyAlignment="1">
      <alignment horizontal="right" wrapText="1"/>
    </xf>
    <xf numFmtId="0" fontId="1" fillId="0" borderId="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10" borderId="5" xfId="0" applyFont="1" applyFill="1" applyBorder="1" applyAlignment="1">
      <alignment horizontal="left" vertical="top" wrapText="1"/>
    </xf>
    <xf numFmtId="0" fontId="1" fillId="10" borderId="11" xfId="0" applyFont="1" applyFill="1" applyBorder="1" applyAlignment="1">
      <alignment horizontal="left" vertical="top" wrapText="1"/>
    </xf>
    <xf numFmtId="0" fontId="1" fillId="11" borderId="5" xfId="0" applyFont="1" applyFill="1" applyBorder="1" applyAlignment="1">
      <alignment horizontal="left" vertical="top" wrapText="1"/>
    </xf>
    <xf numFmtId="0" fontId="1" fillId="11" borderId="1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wrapText="1"/>
    </xf>
    <xf numFmtId="2" fontId="1" fillId="10" borderId="1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2" fontId="1" fillId="5" borderId="1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horizontal="right" wrapText="1"/>
    </xf>
    <xf numFmtId="2" fontId="1" fillId="5" borderId="14" xfId="0" applyNumberFormat="1" applyFont="1" applyFill="1" applyBorder="1" applyAlignment="1">
      <alignment horizontal="center" wrapText="1"/>
    </xf>
    <xf numFmtId="0" fontId="1" fillId="11" borderId="1" xfId="0" applyFont="1" applyFill="1" applyBorder="1" applyAlignment="1">
      <alignment wrapText="1"/>
    </xf>
    <xf numFmtId="2" fontId="1" fillId="11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1" fillId="0" borderId="32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2" fillId="9" borderId="25" xfId="0" applyFont="1" applyFill="1" applyBorder="1" applyAlignment="1">
      <alignment vertical="top" wrapText="1"/>
    </xf>
    <xf numFmtId="0" fontId="1" fillId="0" borderId="12" xfId="0" applyFont="1" applyBorder="1" applyAlignment="1">
      <alignment wrapText="1"/>
    </xf>
    <xf numFmtId="0" fontId="2" fillId="6" borderId="26" xfId="0" applyFont="1" applyFill="1" applyBorder="1" applyAlignment="1">
      <alignment wrapText="1"/>
    </xf>
    <xf numFmtId="0" fontId="2" fillId="6" borderId="33" xfId="0" applyFont="1" applyFill="1" applyBorder="1" applyAlignment="1">
      <alignment wrapText="1"/>
    </xf>
    <xf numFmtId="0" fontId="1" fillId="6" borderId="9" xfId="0" applyFont="1" applyFill="1" applyBorder="1" applyAlignment="1">
      <alignment wrapText="1"/>
    </xf>
    <xf numFmtId="0" fontId="1" fillId="6" borderId="18" xfId="0" applyFont="1" applyFill="1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6" borderId="32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6" borderId="2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6" borderId="32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6" borderId="2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2" fillId="6" borderId="5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25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8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10" borderId="23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21" xfId="0" applyFont="1" applyFill="1" applyBorder="1" applyAlignment="1">
      <alignment horizontal="left" vertical="top" wrapText="1"/>
    </xf>
    <xf numFmtId="0" fontId="1" fillId="7" borderId="20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horizontal="center" vertical="top" wrapText="1"/>
    </xf>
    <xf numFmtId="0" fontId="2" fillId="10" borderId="29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27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top" wrapText="1"/>
    </xf>
    <xf numFmtId="0" fontId="2" fillId="11" borderId="8" xfId="0" applyFont="1" applyFill="1" applyBorder="1" applyAlignment="1">
      <alignment horizontal="center" vertical="top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9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38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11" borderId="14" xfId="0" applyFont="1" applyFill="1" applyBorder="1" applyAlignment="1">
      <alignment horizontal="right" wrapText="1"/>
    </xf>
    <xf numFmtId="0" fontId="1" fillId="11" borderId="19" xfId="0" applyFont="1" applyFill="1" applyBorder="1" applyAlignment="1">
      <alignment horizontal="right" wrapText="1"/>
    </xf>
    <xf numFmtId="0" fontId="1" fillId="11" borderId="17" xfId="0" applyFont="1" applyFill="1" applyBorder="1" applyAlignment="1">
      <alignment horizontal="right" wrapText="1"/>
    </xf>
    <xf numFmtId="2" fontId="1" fillId="11" borderId="14" xfId="0" applyNumberFormat="1" applyFont="1" applyFill="1" applyBorder="1" applyAlignment="1">
      <alignment horizontal="center" wrapText="1"/>
    </xf>
    <xf numFmtId="2" fontId="1" fillId="11" borderId="19" xfId="0" applyNumberFormat="1" applyFont="1" applyFill="1" applyBorder="1" applyAlignment="1">
      <alignment horizontal="center" wrapText="1"/>
    </xf>
    <xf numFmtId="2" fontId="1" fillId="11" borderId="17" xfId="0" applyNumberFormat="1" applyFont="1" applyFill="1" applyBorder="1" applyAlignment="1">
      <alignment horizontal="center" wrapText="1"/>
    </xf>
    <xf numFmtId="2" fontId="1" fillId="11" borderId="14" xfId="0" applyNumberFormat="1" applyFont="1" applyFill="1" applyBorder="1" applyAlignment="1">
      <alignment horizontal="right" wrapText="1"/>
    </xf>
    <xf numFmtId="2" fontId="1" fillId="11" borderId="17" xfId="0" applyNumberFormat="1" applyFont="1" applyFill="1" applyBorder="1" applyAlignment="1">
      <alignment horizontal="right" wrapText="1"/>
    </xf>
    <xf numFmtId="0" fontId="1" fillId="0" borderId="3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E115"/>
  <sheetViews>
    <sheetView tabSelected="1" topLeftCell="A106" zoomScale="77" zoomScaleNormal="77" workbookViewId="0">
      <selection activeCell="F113" sqref="F113"/>
    </sheetView>
  </sheetViews>
  <sheetFormatPr defaultRowHeight="12" x14ac:dyDescent="0.2"/>
  <cols>
    <col min="1" max="1" width="21.5703125" style="1" customWidth="1"/>
    <col min="2" max="2" width="21.140625" style="1" customWidth="1"/>
    <col min="3" max="3" width="21" style="1" customWidth="1"/>
    <col min="4" max="4" width="17.140625" style="1" customWidth="1"/>
    <col min="5" max="5" width="21" style="1" customWidth="1"/>
    <col min="6" max="6" width="18.85546875" style="1" customWidth="1"/>
    <col min="7" max="7" width="17.85546875" style="2" customWidth="1"/>
    <col min="8" max="8" width="15.7109375" style="2" customWidth="1"/>
    <col min="9" max="9" width="15" style="2" customWidth="1"/>
    <col min="10" max="10" width="21.7109375" style="2" customWidth="1"/>
    <col min="11" max="11" width="6.5703125" style="2" hidden="1" customWidth="1"/>
    <col min="12" max="12" width="9.140625" style="2" hidden="1" customWidth="1"/>
    <col min="13" max="13" width="6.5703125" style="2" hidden="1" customWidth="1"/>
    <col min="14" max="14" width="9.140625" style="2" hidden="1" customWidth="1"/>
    <col min="15" max="15" width="9" style="2" hidden="1" customWidth="1"/>
    <col min="16" max="16" width="13" style="1" hidden="1" customWidth="1"/>
    <col min="17" max="17" width="20.7109375" style="1" customWidth="1"/>
    <col min="18" max="18" width="18" style="1" customWidth="1"/>
    <col min="19" max="19" width="16.5703125" style="1" customWidth="1"/>
    <col min="20" max="20" width="17.42578125" style="1" customWidth="1"/>
    <col min="21" max="21" width="18.85546875" style="1" hidden="1" customWidth="1"/>
    <col min="22" max="22" width="3.5703125" style="1" hidden="1" customWidth="1"/>
    <col min="23" max="23" width="9.7109375" style="1" customWidth="1"/>
    <col min="24" max="24" width="23" style="1" customWidth="1"/>
    <col min="25" max="16384" width="9.140625" style="1"/>
  </cols>
  <sheetData>
    <row r="1" spans="1:35" ht="24.75" customHeight="1" x14ac:dyDescent="0.2">
      <c r="A1" s="110" t="s">
        <v>0</v>
      </c>
      <c r="B1" s="111" t="s">
        <v>21</v>
      </c>
      <c r="C1" s="94" t="s">
        <v>130</v>
      </c>
      <c r="D1" s="95"/>
      <c r="E1" s="95"/>
      <c r="F1" s="96"/>
      <c r="G1" s="100" t="s">
        <v>132</v>
      </c>
      <c r="H1" s="101"/>
      <c r="I1" s="101"/>
      <c r="J1" s="101"/>
      <c r="K1" s="81"/>
      <c r="L1" s="81"/>
      <c r="M1" s="81"/>
      <c r="N1" s="81"/>
      <c r="O1" s="82"/>
      <c r="P1" s="83"/>
      <c r="Q1" s="90" t="s">
        <v>134</v>
      </c>
      <c r="R1" s="90"/>
      <c r="S1" s="90"/>
      <c r="T1" s="90"/>
      <c r="U1" s="74"/>
      <c r="V1" s="75"/>
      <c r="Z1" s="89"/>
      <c r="AA1" s="88"/>
      <c r="AB1" s="87"/>
      <c r="AC1" s="87"/>
      <c r="AD1" s="87"/>
      <c r="AE1" s="87"/>
      <c r="AF1" s="87"/>
      <c r="AG1" s="87"/>
      <c r="AH1" s="87"/>
      <c r="AI1" s="87"/>
    </row>
    <row r="2" spans="1:35" ht="24.75" customHeight="1" x14ac:dyDescent="0.2">
      <c r="A2" s="110"/>
      <c r="B2" s="112"/>
      <c r="C2" s="94" t="s">
        <v>131</v>
      </c>
      <c r="D2" s="95"/>
      <c r="E2" s="95"/>
      <c r="F2" s="96"/>
      <c r="G2" s="102" t="s">
        <v>133</v>
      </c>
      <c r="H2" s="103"/>
      <c r="I2" s="103"/>
      <c r="J2" s="103"/>
      <c r="K2" s="84"/>
      <c r="L2" s="84"/>
      <c r="M2" s="84"/>
      <c r="N2" s="84"/>
      <c r="O2" s="85"/>
      <c r="P2" s="86"/>
      <c r="Q2" s="91" t="s">
        <v>145</v>
      </c>
      <c r="R2" s="91"/>
      <c r="S2" s="91"/>
      <c r="T2" s="91"/>
      <c r="U2" s="76"/>
      <c r="V2" s="77"/>
      <c r="Z2" s="89"/>
      <c r="AA2" s="88"/>
      <c r="AB2" s="88"/>
      <c r="AC2" s="88"/>
      <c r="AD2" s="88"/>
      <c r="AE2" s="88"/>
      <c r="AF2" s="88"/>
      <c r="AG2" s="88"/>
      <c r="AH2" s="88"/>
      <c r="AI2" s="88"/>
    </row>
    <row r="3" spans="1:35" ht="38.25" customHeight="1" x14ac:dyDescent="0.2">
      <c r="A3" s="110"/>
      <c r="B3" s="112"/>
      <c r="C3" s="97" t="s">
        <v>135</v>
      </c>
      <c r="D3" s="98"/>
      <c r="E3" s="98"/>
      <c r="F3" s="99"/>
      <c r="G3" s="102" t="s">
        <v>135</v>
      </c>
      <c r="H3" s="103"/>
      <c r="I3" s="103"/>
      <c r="J3" s="103"/>
      <c r="K3" s="78"/>
      <c r="L3" s="78"/>
      <c r="M3" s="78"/>
      <c r="N3" s="78"/>
      <c r="O3" s="79"/>
      <c r="P3" s="80"/>
      <c r="Q3" s="92" t="s">
        <v>146</v>
      </c>
      <c r="R3" s="92"/>
      <c r="S3" s="92"/>
      <c r="T3" s="93"/>
      <c r="U3" s="126"/>
      <c r="V3" s="127"/>
      <c r="Z3" s="89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44.25" customHeight="1" x14ac:dyDescent="0.2">
      <c r="A4" s="110"/>
      <c r="B4" s="112"/>
      <c r="C4" s="97" t="s">
        <v>140</v>
      </c>
      <c r="D4" s="98"/>
      <c r="E4" s="98"/>
      <c r="F4" s="99"/>
      <c r="G4" s="102" t="s">
        <v>140</v>
      </c>
      <c r="H4" s="103"/>
      <c r="I4" s="103"/>
      <c r="J4" s="103"/>
      <c r="K4" s="78"/>
      <c r="L4" s="78"/>
      <c r="M4" s="78"/>
      <c r="N4" s="78"/>
      <c r="O4" s="79"/>
      <c r="P4" s="80"/>
      <c r="Q4" s="92" t="s">
        <v>140</v>
      </c>
      <c r="R4" s="92"/>
      <c r="S4" s="92"/>
      <c r="T4" s="93"/>
      <c r="U4" s="126"/>
      <c r="V4" s="127"/>
      <c r="Z4" s="89"/>
      <c r="AA4" s="88"/>
      <c r="AB4" s="88"/>
      <c r="AC4" s="88"/>
      <c r="AD4" s="88"/>
      <c r="AE4" s="88"/>
      <c r="AF4" s="88"/>
      <c r="AG4" s="88"/>
      <c r="AH4" s="88"/>
      <c r="AI4" s="88"/>
    </row>
    <row r="5" spans="1:35" ht="118.5" customHeight="1" x14ac:dyDescent="0.2">
      <c r="A5" s="110"/>
      <c r="B5" s="112"/>
      <c r="C5" s="31" t="s">
        <v>136</v>
      </c>
      <c r="D5" s="30" t="s">
        <v>137</v>
      </c>
      <c r="E5" s="30" t="s">
        <v>138</v>
      </c>
      <c r="F5" s="67" t="s">
        <v>139</v>
      </c>
      <c r="G5" s="32" t="s">
        <v>136</v>
      </c>
      <c r="H5" s="33" t="s">
        <v>137</v>
      </c>
      <c r="I5" s="33" t="s">
        <v>138</v>
      </c>
      <c r="J5" s="70" t="s">
        <v>139</v>
      </c>
      <c r="K5" s="71"/>
      <c r="L5" s="71"/>
      <c r="M5" s="72"/>
      <c r="N5" s="30"/>
      <c r="O5" s="30"/>
      <c r="P5" s="30"/>
      <c r="Q5" s="34" t="s">
        <v>147</v>
      </c>
      <c r="R5" s="35" t="s">
        <v>137</v>
      </c>
      <c r="S5" s="35" t="s">
        <v>138</v>
      </c>
      <c r="T5" s="107" t="s">
        <v>139</v>
      </c>
      <c r="U5" s="108"/>
      <c r="V5" s="109"/>
      <c r="W5" s="4"/>
      <c r="X5" s="16" t="s">
        <v>8</v>
      </c>
      <c r="Z5" s="89"/>
      <c r="AA5" s="89"/>
    </row>
    <row r="6" spans="1:35" ht="23.25" customHeight="1" x14ac:dyDescent="0.2">
      <c r="A6" s="143" t="s">
        <v>141</v>
      </c>
      <c r="B6" s="144"/>
      <c r="C6" s="13"/>
      <c r="D6" s="3"/>
      <c r="E6" s="3"/>
      <c r="F6" s="42"/>
      <c r="G6" s="3"/>
      <c r="H6" s="3"/>
      <c r="I6" s="3"/>
      <c r="J6" s="42"/>
      <c r="K6" s="14"/>
      <c r="L6" s="14"/>
      <c r="M6" s="14"/>
      <c r="N6" s="14"/>
      <c r="O6" s="14"/>
      <c r="P6" s="15"/>
      <c r="Q6" s="4"/>
      <c r="R6" s="4"/>
      <c r="S6" s="4"/>
      <c r="T6" s="104"/>
      <c r="U6" s="105"/>
      <c r="V6" s="106"/>
      <c r="W6" s="4"/>
      <c r="X6" s="26"/>
    </row>
    <row r="7" spans="1:35" ht="72" customHeight="1" x14ac:dyDescent="0.2">
      <c r="A7" s="139" t="s">
        <v>142</v>
      </c>
      <c r="B7" s="19" t="s">
        <v>11</v>
      </c>
      <c r="C7" s="13" t="s">
        <v>144</v>
      </c>
      <c r="D7" s="3" t="s">
        <v>144</v>
      </c>
      <c r="E7" s="13" t="s">
        <v>144</v>
      </c>
      <c r="F7" s="45" t="s">
        <v>144</v>
      </c>
      <c r="G7" s="13" t="s">
        <v>144</v>
      </c>
      <c r="H7" s="13" t="s">
        <v>144</v>
      </c>
      <c r="I7" s="13" t="s">
        <v>144</v>
      </c>
      <c r="J7" s="45" t="s">
        <v>144</v>
      </c>
      <c r="K7" s="13" t="s">
        <v>143</v>
      </c>
      <c r="L7" s="13" t="s">
        <v>143</v>
      </c>
      <c r="M7" s="13" t="s">
        <v>143</v>
      </c>
      <c r="N7" s="13" t="s">
        <v>143</v>
      </c>
      <c r="O7" s="13" t="s">
        <v>143</v>
      </c>
      <c r="P7" s="13" t="s">
        <v>143</v>
      </c>
      <c r="Q7" s="13" t="s">
        <v>144</v>
      </c>
      <c r="R7" s="13" t="s">
        <v>144</v>
      </c>
      <c r="S7" s="13" t="s">
        <v>144</v>
      </c>
      <c r="T7" s="45" t="s">
        <v>144</v>
      </c>
      <c r="U7" s="13" t="s">
        <v>143</v>
      </c>
      <c r="V7" s="13" t="s">
        <v>143</v>
      </c>
      <c r="W7" s="65">
        <f t="shared" ref="W7:W13" si="0">COUNTIF(C7:V7,"учтена")</f>
        <v>12</v>
      </c>
      <c r="X7" s="66"/>
    </row>
    <row r="8" spans="1:35" ht="36" x14ac:dyDescent="0.2">
      <c r="A8" s="140"/>
      <c r="B8" s="20" t="s">
        <v>12</v>
      </c>
      <c r="C8" s="13" t="s">
        <v>144</v>
      </c>
      <c r="D8" s="13" t="s">
        <v>144</v>
      </c>
      <c r="E8" s="13" t="s">
        <v>144</v>
      </c>
      <c r="F8" s="45" t="s">
        <v>144</v>
      </c>
      <c r="G8" s="13" t="s">
        <v>144</v>
      </c>
      <c r="H8" s="13" t="s">
        <v>144</v>
      </c>
      <c r="I8" s="13" t="s">
        <v>144</v>
      </c>
      <c r="J8" s="45" t="s">
        <v>144</v>
      </c>
      <c r="K8" s="13" t="s">
        <v>143</v>
      </c>
      <c r="L8" s="13" t="s">
        <v>143</v>
      </c>
      <c r="M8" s="13" t="s">
        <v>143</v>
      </c>
      <c r="N8" s="13" t="s">
        <v>143</v>
      </c>
      <c r="O8" s="13" t="s">
        <v>143</v>
      </c>
      <c r="P8" s="13" t="s">
        <v>143</v>
      </c>
      <c r="Q8" s="13" t="s">
        <v>144</v>
      </c>
      <c r="R8" s="13" t="s">
        <v>144</v>
      </c>
      <c r="S8" s="13" t="s">
        <v>144</v>
      </c>
      <c r="T8" s="45" t="s">
        <v>144</v>
      </c>
      <c r="U8" s="13" t="s">
        <v>143</v>
      </c>
      <c r="V8" s="13" t="s">
        <v>143</v>
      </c>
      <c r="W8" s="65">
        <f t="shared" si="0"/>
        <v>12</v>
      </c>
      <c r="X8" s="66"/>
    </row>
    <row r="9" spans="1:35" ht="48" x14ac:dyDescent="0.2">
      <c r="A9" s="140"/>
      <c r="B9" s="20" t="s">
        <v>13</v>
      </c>
      <c r="C9" s="13" t="s">
        <v>144</v>
      </c>
      <c r="D9" s="13" t="s">
        <v>144</v>
      </c>
      <c r="E9" s="13" t="s">
        <v>144</v>
      </c>
      <c r="F9" s="45" t="s">
        <v>144</v>
      </c>
      <c r="G9" s="13" t="s">
        <v>144</v>
      </c>
      <c r="H9" s="13" t="s">
        <v>144</v>
      </c>
      <c r="I9" s="13" t="s">
        <v>144</v>
      </c>
      <c r="J9" s="45" t="s">
        <v>144</v>
      </c>
      <c r="K9" s="13" t="s">
        <v>143</v>
      </c>
      <c r="L9" s="13" t="s">
        <v>143</v>
      </c>
      <c r="M9" s="13" t="s">
        <v>143</v>
      </c>
      <c r="N9" s="13" t="s">
        <v>143</v>
      </c>
      <c r="O9" s="13" t="s">
        <v>143</v>
      </c>
      <c r="P9" s="13" t="s">
        <v>143</v>
      </c>
      <c r="Q9" s="13" t="s">
        <v>144</v>
      </c>
      <c r="R9" s="13" t="s">
        <v>144</v>
      </c>
      <c r="S9" s="13" t="s">
        <v>144</v>
      </c>
      <c r="T9" s="45" t="s">
        <v>144</v>
      </c>
      <c r="U9" s="13" t="s">
        <v>143</v>
      </c>
      <c r="V9" s="13" t="s">
        <v>143</v>
      </c>
      <c r="W9" s="65">
        <f t="shared" si="0"/>
        <v>12</v>
      </c>
      <c r="X9" s="66"/>
    </row>
    <row r="10" spans="1:35" ht="72" x14ac:dyDescent="0.2">
      <c r="A10" s="140"/>
      <c r="B10" s="20" t="s">
        <v>14</v>
      </c>
      <c r="C10" s="13" t="s">
        <v>144</v>
      </c>
      <c r="D10" s="13" t="s">
        <v>144</v>
      </c>
      <c r="E10" s="13" t="s">
        <v>144</v>
      </c>
      <c r="F10" s="45" t="s">
        <v>144</v>
      </c>
      <c r="G10" s="13" t="s">
        <v>144</v>
      </c>
      <c r="H10" s="13" t="s">
        <v>144</v>
      </c>
      <c r="I10" s="13" t="s">
        <v>144</v>
      </c>
      <c r="J10" s="45" t="s">
        <v>144</v>
      </c>
      <c r="K10" s="13" t="s">
        <v>143</v>
      </c>
      <c r="L10" s="13" t="s">
        <v>143</v>
      </c>
      <c r="M10" s="13" t="s">
        <v>143</v>
      </c>
      <c r="N10" s="13" t="s">
        <v>143</v>
      </c>
      <c r="O10" s="13" t="s">
        <v>143</v>
      </c>
      <c r="P10" s="13" t="s">
        <v>143</v>
      </c>
      <c r="Q10" s="13" t="s">
        <v>144</v>
      </c>
      <c r="R10" s="13" t="s">
        <v>144</v>
      </c>
      <c r="S10" s="13" t="s">
        <v>144</v>
      </c>
      <c r="T10" s="45" t="s">
        <v>144</v>
      </c>
      <c r="U10" s="13" t="s">
        <v>143</v>
      </c>
      <c r="V10" s="13" t="s">
        <v>143</v>
      </c>
      <c r="W10" s="65">
        <f t="shared" si="0"/>
        <v>12</v>
      </c>
      <c r="X10" s="66"/>
    </row>
    <row r="11" spans="1:35" ht="108" x14ac:dyDescent="0.2">
      <c r="A11" s="147" t="s">
        <v>22</v>
      </c>
      <c r="B11" s="20" t="s">
        <v>15</v>
      </c>
      <c r="C11" s="13" t="s">
        <v>144</v>
      </c>
      <c r="D11" s="13" t="s">
        <v>144</v>
      </c>
      <c r="E11" s="13" t="s">
        <v>144</v>
      </c>
      <c r="F11" s="45" t="s">
        <v>144</v>
      </c>
      <c r="G11" s="13" t="s">
        <v>144</v>
      </c>
      <c r="H11" s="13" t="s">
        <v>144</v>
      </c>
      <c r="I11" s="13" t="s">
        <v>144</v>
      </c>
      <c r="J11" s="45" t="s">
        <v>144</v>
      </c>
      <c r="K11" s="13" t="s">
        <v>143</v>
      </c>
      <c r="L11" s="13" t="s">
        <v>143</v>
      </c>
      <c r="M11" s="13" t="s">
        <v>143</v>
      </c>
      <c r="N11" s="13" t="s">
        <v>143</v>
      </c>
      <c r="O11" s="13" t="s">
        <v>143</v>
      </c>
      <c r="P11" s="13" t="s">
        <v>143</v>
      </c>
      <c r="Q11" s="13" t="s">
        <v>144</v>
      </c>
      <c r="R11" s="13" t="s">
        <v>144</v>
      </c>
      <c r="S11" s="13" t="s">
        <v>144</v>
      </c>
      <c r="T11" s="45" t="s">
        <v>144</v>
      </c>
      <c r="U11" s="13" t="s">
        <v>143</v>
      </c>
      <c r="V11" s="13" t="s">
        <v>143</v>
      </c>
      <c r="W11" s="65">
        <f t="shared" si="0"/>
        <v>12</v>
      </c>
      <c r="X11" s="66"/>
    </row>
    <row r="12" spans="1:35" ht="84" x14ac:dyDescent="0.2">
      <c r="A12" s="141"/>
      <c r="B12" s="20" t="s">
        <v>16</v>
      </c>
      <c r="C12" s="13" t="s">
        <v>144</v>
      </c>
      <c r="D12" s="13" t="s">
        <v>144</v>
      </c>
      <c r="E12" s="13" t="s">
        <v>144</v>
      </c>
      <c r="F12" s="45" t="s">
        <v>144</v>
      </c>
      <c r="G12" s="13" t="s">
        <v>144</v>
      </c>
      <c r="H12" s="13" t="s">
        <v>144</v>
      </c>
      <c r="I12" s="13" t="s">
        <v>144</v>
      </c>
      <c r="J12" s="45" t="s">
        <v>144</v>
      </c>
      <c r="K12" s="13" t="s">
        <v>143</v>
      </c>
      <c r="L12" s="13" t="s">
        <v>143</v>
      </c>
      <c r="M12" s="13" t="s">
        <v>143</v>
      </c>
      <c r="N12" s="13" t="s">
        <v>143</v>
      </c>
      <c r="O12" s="13" t="s">
        <v>143</v>
      </c>
      <c r="P12" s="13" t="s">
        <v>143</v>
      </c>
      <c r="Q12" s="13" t="s">
        <v>144</v>
      </c>
      <c r="R12" s="13" t="s">
        <v>144</v>
      </c>
      <c r="S12" s="13" t="s">
        <v>144</v>
      </c>
      <c r="T12" s="45" t="s">
        <v>144</v>
      </c>
      <c r="U12" s="13" t="s">
        <v>143</v>
      </c>
      <c r="V12" s="13" t="s">
        <v>143</v>
      </c>
      <c r="W12" s="65">
        <f t="shared" si="0"/>
        <v>12</v>
      </c>
      <c r="X12" s="66"/>
    </row>
    <row r="13" spans="1:35" ht="48" customHeight="1" x14ac:dyDescent="0.2">
      <c r="A13" s="141"/>
      <c r="B13" s="122" t="s">
        <v>17</v>
      </c>
      <c r="C13" s="148" t="s">
        <v>144</v>
      </c>
      <c r="D13" s="148" t="s">
        <v>144</v>
      </c>
      <c r="E13" s="148" t="s">
        <v>144</v>
      </c>
      <c r="F13" s="40" t="s">
        <v>144</v>
      </c>
      <c r="G13" s="148" t="s">
        <v>144</v>
      </c>
      <c r="H13" s="148" t="s">
        <v>144</v>
      </c>
      <c r="I13" s="148" t="s">
        <v>144</v>
      </c>
      <c r="J13" s="40" t="s">
        <v>144</v>
      </c>
      <c r="K13" s="13" t="s">
        <v>143</v>
      </c>
      <c r="L13" s="13" t="s">
        <v>143</v>
      </c>
      <c r="M13" s="13" t="s">
        <v>143</v>
      </c>
      <c r="N13" s="13" t="s">
        <v>143</v>
      </c>
      <c r="O13" s="13" t="s">
        <v>143</v>
      </c>
      <c r="P13" s="13" t="s">
        <v>143</v>
      </c>
      <c r="Q13" s="148" t="s">
        <v>144</v>
      </c>
      <c r="R13" s="148" t="s">
        <v>144</v>
      </c>
      <c r="S13" s="148" t="s">
        <v>144</v>
      </c>
      <c r="T13" s="40" t="s">
        <v>144</v>
      </c>
      <c r="U13" s="13" t="s">
        <v>143</v>
      </c>
      <c r="V13" s="13" t="s">
        <v>143</v>
      </c>
      <c r="W13" s="153">
        <f t="shared" si="0"/>
        <v>12</v>
      </c>
      <c r="X13" s="156"/>
    </row>
    <row r="14" spans="1:35" ht="24" x14ac:dyDescent="0.2">
      <c r="A14" s="141"/>
      <c r="B14" s="123"/>
      <c r="C14" s="149"/>
      <c r="D14" s="149"/>
      <c r="E14" s="149"/>
      <c r="F14" s="47"/>
      <c r="G14" s="149"/>
      <c r="H14" s="149"/>
      <c r="I14" s="149"/>
      <c r="J14" s="47"/>
      <c r="K14" s="13"/>
      <c r="L14" s="13"/>
      <c r="M14" s="13"/>
      <c r="N14" s="13"/>
      <c r="O14" s="13"/>
      <c r="P14" s="13"/>
      <c r="Q14" s="149"/>
      <c r="R14" s="149"/>
      <c r="S14" s="149"/>
      <c r="T14" s="47"/>
      <c r="U14" s="13" t="s">
        <v>143</v>
      </c>
      <c r="V14" s="13" t="s">
        <v>143</v>
      </c>
      <c r="W14" s="154"/>
      <c r="X14" s="157"/>
    </row>
    <row r="15" spans="1:35" ht="24" x14ac:dyDescent="0.2">
      <c r="A15" s="142"/>
      <c r="B15" s="124"/>
      <c r="C15" s="150"/>
      <c r="D15" s="150"/>
      <c r="E15" s="150"/>
      <c r="F15" s="41"/>
      <c r="G15" s="150"/>
      <c r="H15" s="150"/>
      <c r="I15" s="150"/>
      <c r="J15" s="41"/>
      <c r="K15" s="13"/>
      <c r="L15" s="13"/>
      <c r="M15" s="13"/>
      <c r="N15" s="13"/>
      <c r="O15" s="13"/>
      <c r="P15" s="13"/>
      <c r="Q15" s="150"/>
      <c r="R15" s="150"/>
      <c r="S15" s="150"/>
      <c r="T15" s="41"/>
      <c r="U15" s="13" t="s">
        <v>143</v>
      </c>
      <c r="V15" s="13" t="s">
        <v>143</v>
      </c>
      <c r="W15" s="155"/>
      <c r="X15" s="158"/>
    </row>
    <row r="16" spans="1:35" ht="84" x14ac:dyDescent="0.2">
      <c r="A16" s="140" t="s">
        <v>23</v>
      </c>
      <c r="B16" s="20" t="s">
        <v>18</v>
      </c>
      <c r="C16" s="13" t="s">
        <v>144</v>
      </c>
      <c r="D16" s="13" t="s">
        <v>144</v>
      </c>
      <c r="E16" s="13" t="s">
        <v>144</v>
      </c>
      <c r="F16" s="45" t="s">
        <v>144</v>
      </c>
      <c r="G16" s="13" t="s">
        <v>144</v>
      </c>
      <c r="H16" s="13" t="s">
        <v>144</v>
      </c>
      <c r="I16" s="13" t="s">
        <v>144</v>
      </c>
      <c r="J16" s="45" t="s">
        <v>144</v>
      </c>
      <c r="K16" s="13" t="s">
        <v>143</v>
      </c>
      <c r="L16" s="13" t="s">
        <v>143</v>
      </c>
      <c r="M16" s="13" t="s">
        <v>143</v>
      </c>
      <c r="N16" s="13" t="s">
        <v>143</v>
      </c>
      <c r="O16" s="13" t="s">
        <v>143</v>
      </c>
      <c r="P16" s="13" t="s">
        <v>143</v>
      </c>
      <c r="Q16" s="13" t="s">
        <v>144</v>
      </c>
      <c r="R16" s="13" t="s">
        <v>144</v>
      </c>
      <c r="S16" s="13" t="s">
        <v>144</v>
      </c>
      <c r="T16" s="45" t="s">
        <v>144</v>
      </c>
      <c r="U16" s="13" t="s">
        <v>143</v>
      </c>
      <c r="V16" s="13" t="s">
        <v>143</v>
      </c>
      <c r="W16" s="65">
        <f>COUNTIF(C16:V16,"учтена")</f>
        <v>12</v>
      </c>
      <c r="X16" s="66"/>
    </row>
    <row r="17" spans="1:24" ht="36" x14ac:dyDescent="0.2">
      <c r="A17" s="141"/>
      <c r="B17" s="20" t="s">
        <v>19</v>
      </c>
      <c r="C17" s="13" t="s">
        <v>144</v>
      </c>
      <c r="D17" s="13" t="s">
        <v>144</v>
      </c>
      <c r="E17" s="13" t="s">
        <v>144</v>
      </c>
      <c r="F17" s="45" t="s">
        <v>144</v>
      </c>
      <c r="G17" s="13" t="s">
        <v>144</v>
      </c>
      <c r="H17" s="13" t="s">
        <v>144</v>
      </c>
      <c r="I17" s="13" t="s">
        <v>144</v>
      </c>
      <c r="J17" s="45" t="s">
        <v>144</v>
      </c>
      <c r="K17" s="13" t="s">
        <v>143</v>
      </c>
      <c r="L17" s="13" t="s">
        <v>143</v>
      </c>
      <c r="M17" s="13" t="s">
        <v>143</v>
      </c>
      <c r="N17" s="13" t="s">
        <v>143</v>
      </c>
      <c r="O17" s="13" t="s">
        <v>143</v>
      </c>
      <c r="P17" s="13" t="s">
        <v>143</v>
      </c>
      <c r="Q17" s="13" t="s">
        <v>144</v>
      </c>
      <c r="R17" s="13" t="s">
        <v>144</v>
      </c>
      <c r="S17" s="13" t="s">
        <v>144</v>
      </c>
      <c r="T17" s="45" t="s">
        <v>144</v>
      </c>
      <c r="U17" s="13" t="s">
        <v>143</v>
      </c>
      <c r="V17" s="13" t="s">
        <v>143</v>
      </c>
      <c r="W17" s="65">
        <f>COUNTIF(C17:V17,"учтена")</f>
        <v>12</v>
      </c>
      <c r="X17" s="66"/>
    </row>
    <row r="18" spans="1:24" ht="72.75" customHeight="1" x14ac:dyDescent="0.2">
      <c r="A18" s="141"/>
      <c r="B18" s="122" t="s">
        <v>20</v>
      </c>
      <c r="C18" s="151" t="s">
        <v>144</v>
      </c>
      <c r="D18" s="151" t="s">
        <v>144</v>
      </c>
      <c r="E18" s="151" t="s">
        <v>144</v>
      </c>
      <c r="F18" s="52" t="s">
        <v>144</v>
      </c>
      <c r="G18" s="151" t="s">
        <v>144</v>
      </c>
      <c r="H18" s="151" t="s">
        <v>144</v>
      </c>
      <c r="I18" s="151" t="s">
        <v>144</v>
      </c>
      <c r="J18" s="52" t="s">
        <v>144</v>
      </c>
      <c r="K18" s="51"/>
      <c r="L18" s="51"/>
      <c r="M18" s="51"/>
      <c r="N18" s="51"/>
      <c r="O18" s="51"/>
      <c r="P18" s="51"/>
      <c r="Q18" s="151" t="s">
        <v>144</v>
      </c>
      <c r="R18" s="151" t="s">
        <v>144</v>
      </c>
      <c r="S18" s="151" t="s">
        <v>144</v>
      </c>
      <c r="T18" s="52" t="s">
        <v>144</v>
      </c>
      <c r="U18" s="13" t="s">
        <v>143</v>
      </c>
      <c r="V18" s="13" t="s">
        <v>143</v>
      </c>
      <c r="W18" s="153">
        <f>COUNTIF(C18:V18,"учтена")</f>
        <v>12</v>
      </c>
      <c r="X18" s="159">
        <f>(COUNTIF(W7:W19, "0")*100)/COUNTA(W7:W19)</f>
        <v>0</v>
      </c>
    </row>
    <row r="19" spans="1:24" ht="24" x14ac:dyDescent="0.2">
      <c r="A19" s="142"/>
      <c r="B19" s="124"/>
      <c r="C19" s="152"/>
      <c r="D19" s="152"/>
      <c r="E19" s="152"/>
      <c r="F19" s="53"/>
      <c r="G19" s="152"/>
      <c r="H19" s="152"/>
      <c r="I19" s="152"/>
      <c r="J19" s="53"/>
      <c r="K19" s="51" t="s">
        <v>143</v>
      </c>
      <c r="L19" s="51" t="s">
        <v>143</v>
      </c>
      <c r="M19" s="51" t="s">
        <v>143</v>
      </c>
      <c r="N19" s="51" t="s">
        <v>143</v>
      </c>
      <c r="O19" s="51" t="s">
        <v>143</v>
      </c>
      <c r="P19" s="51" t="s">
        <v>143</v>
      </c>
      <c r="Q19" s="152"/>
      <c r="R19" s="152"/>
      <c r="S19" s="152"/>
      <c r="T19" s="53"/>
      <c r="U19" s="13" t="s">
        <v>143</v>
      </c>
      <c r="V19" s="13" t="s">
        <v>143</v>
      </c>
      <c r="W19" s="155"/>
      <c r="X19" s="160"/>
    </row>
    <row r="20" spans="1:24" ht="26.25" customHeight="1" x14ac:dyDescent="0.2">
      <c r="A20" s="145" t="s">
        <v>24</v>
      </c>
      <c r="B20" s="146"/>
      <c r="C20" s="13"/>
      <c r="D20" s="3"/>
      <c r="E20" s="3"/>
      <c r="F20" s="46"/>
      <c r="G20" s="3"/>
      <c r="H20" s="3"/>
      <c r="I20" s="3"/>
      <c r="J20" s="46"/>
      <c r="K20" s="14"/>
      <c r="L20" s="14"/>
      <c r="M20" s="14"/>
      <c r="N20" s="14"/>
      <c r="O20" s="14"/>
      <c r="P20" s="15"/>
      <c r="Q20" s="4"/>
      <c r="R20" s="4"/>
      <c r="S20" s="4"/>
      <c r="T20" s="42"/>
      <c r="U20" s="43"/>
      <c r="V20" s="44"/>
      <c r="W20" s="61"/>
      <c r="X20" s="62"/>
    </row>
    <row r="21" spans="1:24" ht="84" x14ac:dyDescent="0.2">
      <c r="A21" s="125" t="s">
        <v>25</v>
      </c>
      <c r="B21" s="27" t="s">
        <v>26</v>
      </c>
      <c r="C21" s="13"/>
      <c r="D21" s="3"/>
      <c r="E21" s="3"/>
      <c r="F21" s="46"/>
      <c r="G21" s="3"/>
      <c r="H21" s="3"/>
      <c r="I21" s="3"/>
      <c r="J21" s="46"/>
      <c r="K21" s="14"/>
      <c r="L21" s="14"/>
      <c r="M21" s="14"/>
      <c r="N21" s="14"/>
      <c r="O21" s="14"/>
      <c r="P21" s="15"/>
      <c r="Q21" s="4"/>
      <c r="R21" s="4"/>
      <c r="S21" s="4"/>
      <c r="T21" s="42"/>
      <c r="U21" s="43"/>
      <c r="V21" s="44"/>
      <c r="W21" s="61">
        <f t="shared" ref="W21:W37" si="1">COUNTIF(C21:V21,"учтена")</f>
        <v>0</v>
      </c>
      <c r="X21" s="62"/>
    </row>
    <row r="22" spans="1:24" ht="96" customHeight="1" x14ac:dyDescent="0.2">
      <c r="A22" s="125"/>
      <c r="B22" s="28" t="s">
        <v>27</v>
      </c>
      <c r="C22" s="13" t="s">
        <v>144</v>
      </c>
      <c r="D22" s="13" t="s">
        <v>144</v>
      </c>
      <c r="E22" s="13" t="s">
        <v>144</v>
      </c>
      <c r="F22" s="45" t="s">
        <v>144</v>
      </c>
      <c r="G22" s="13" t="s">
        <v>144</v>
      </c>
      <c r="H22" s="13" t="s">
        <v>144</v>
      </c>
      <c r="I22" s="13" t="s">
        <v>144</v>
      </c>
      <c r="J22" s="45" t="s">
        <v>144</v>
      </c>
      <c r="K22" s="68" t="s">
        <v>143</v>
      </c>
      <c r="L22" s="69"/>
      <c r="M22" s="68" t="s">
        <v>143</v>
      </c>
      <c r="N22" s="69"/>
      <c r="O22" s="161" t="s">
        <v>143</v>
      </c>
      <c r="P22" s="162"/>
      <c r="Q22" s="13" t="s">
        <v>144</v>
      </c>
      <c r="R22" s="13" t="s">
        <v>144</v>
      </c>
      <c r="S22" s="13" t="s">
        <v>144</v>
      </c>
      <c r="T22" s="45" t="s">
        <v>144</v>
      </c>
      <c r="U22" s="13" t="s">
        <v>143</v>
      </c>
      <c r="V22" s="13" t="s">
        <v>143</v>
      </c>
      <c r="W22" s="63">
        <f t="shared" si="1"/>
        <v>12</v>
      </c>
      <c r="X22" s="64"/>
    </row>
    <row r="23" spans="1:24" ht="24" x14ac:dyDescent="0.2">
      <c r="A23" s="117" t="s">
        <v>28</v>
      </c>
      <c r="B23" s="27" t="s">
        <v>29</v>
      </c>
      <c r="C23" s="13" t="s">
        <v>144</v>
      </c>
      <c r="D23" s="13" t="s">
        <v>144</v>
      </c>
      <c r="E23" s="13" t="s">
        <v>144</v>
      </c>
      <c r="F23" s="45" t="s">
        <v>144</v>
      </c>
      <c r="G23" s="13" t="s">
        <v>144</v>
      </c>
      <c r="H23" s="13" t="s">
        <v>144</v>
      </c>
      <c r="I23" s="13" t="s">
        <v>144</v>
      </c>
      <c r="J23" s="45" t="s">
        <v>144</v>
      </c>
      <c r="K23" s="13" t="s">
        <v>143</v>
      </c>
      <c r="L23" s="13" t="s">
        <v>143</v>
      </c>
      <c r="M23" s="13" t="s">
        <v>143</v>
      </c>
      <c r="N23" s="13" t="s">
        <v>143</v>
      </c>
      <c r="O23" s="13" t="s">
        <v>143</v>
      </c>
      <c r="P23" s="13" t="s">
        <v>143</v>
      </c>
      <c r="Q23" s="13" t="s">
        <v>144</v>
      </c>
      <c r="R23" s="13" t="s">
        <v>144</v>
      </c>
      <c r="S23" s="13" t="s">
        <v>144</v>
      </c>
      <c r="T23" s="45" t="s">
        <v>144</v>
      </c>
      <c r="U23" s="13" t="s">
        <v>143</v>
      </c>
      <c r="V23" s="13" t="s">
        <v>143</v>
      </c>
      <c r="W23" s="61">
        <f t="shared" si="1"/>
        <v>12</v>
      </c>
      <c r="X23" s="62"/>
    </row>
    <row r="24" spans="1:24" ht="36" x14ac:dyDescent="0.2">
      <c r="A24" s="118"/>
      <c r="B24" s="27" t="s">
        <v>30</v>
      </c>
      <c r="C24" s="13"/>
      <c r="D24" s="3"/>
      <c r="E24" s="3"/>
      <c r="F24" s="46"/>
      <c r="G24" s="3"/>
      <c r="H24" s="3"/>
      <c r="I24" s="3"/>
      <c r="J24" s="46"/>
      <c r="K24" s="14"/>
      <c r="L24" s="14"/>
      <c r="M24" s="14"/>
      <c r="N24" s="14"/>
      <c r="O24" s="14"/>
      <c r="P24" s="15"/>
      <c r="Q24" s="4"/>
      <c r="R24" s="4"/>
      <c r="S24" s="4"/>
      <c r="T24" s="42"/>
      <c r="U24" s="43"/>
      <c r="V24" s="44"/>
      <c r="W24" s="61">
        <f t="shared" si="1"/>
        <v>0</v>
      </c>
      <c r="X24" s="62"/>
    </row>
    <row r="25" spans="1:24" ht="84" x14ac:dyDescent="0.2">
      <c r="A25" s="118"/>
      <c r="B25" s="27" t="s">
        <v>31</v>
      </c>
      <c r="C25" s="13" t="s">
        <v>144</v>
      </c>
      <c r="D25" s="13" t="s">
        <v>144</v>
      </c>
      <c r="E25" s="13" t="s">
        <v>144</v>
      </c>
      <c r="F25" s="45" t="s">
        <v>144</v>
      </c>
      <c r="G25" s="13" t="s">
        <v>144</v>
      </c>
      <c r="H25" s="13" t="s">
        <v>144</v>
      </c>
      <c r="I25" s="13" t="s">
        <v>144</v>
      </c>
      <c r="J25" s="45" t="s">
        <v>144</v>
      </c>
      <c r="K25" s="13" t="s">
        <v>143</v>
      </c>
      <c r="L25" s="13" t="s">
        <v>143</v>
      </c>
      <c r="M25" s="13" t="s">
        <v>143</v>
      </c>
      <c r="N25" s="13" t="s">
        <v>143</v>
      </c>
      <c r="O25" s="13" t="s">
        <v>143</v>
      </c>
      <c r="P25" s="13" t="s">
        <v>143</v>
      </c>
      <c r="Q25" s="13" t="s">
        <v>144</v>
      </c>
      <c r="R25" s="13" t="s">
        <v>144</v>
      </c>
      <c r="S25" s="13" t="s">
        <v>144</v>
      </c>
      <c r="T25" s="45" t="s">
        <v>144</v>
      </c>
      <c r="U25" s="13" t="s">
        <v>143</v>
      </c>
      <c r="V25" s="13" t="s">
        <v>143</v>
      </c>
      <c r="W25" s="61">
        <f t="shared" si="1"/>
        <v>12</v>
      </c>
      <c r="X25" s="62"/>
    </row>
    <row r="26" spans="1:24" ht="36" x14ac:dyDescent="0.2">
      <c r="A26" s="118"/>
      <c r="B26" s="27" t="s">
        <v>32</v>
      </c>
      <c r="C26" s="13"/>
      <c r="D26" s="3"/>
      <c r="E26" s="3"/>
      <c r="F26" s="46"/>
      <c r="G26" s="3"/>
      <c r="H26" s="3"/>
      <c r="I26" s="3"/>
      <c r="J26" s="46"/>
      <c r="K26" s="14"/>
      <c r="L26" s="14"/>
      <c r="M26" s="14"/>
      <c r="N26" s="14"/>
      <c r="O26" s="14"/>
      <c r="P26" s="15"/>
      <c r="Q26" s="4"/>
      <c r="R26" s="4"/>
      <c r="S26" s="4"/>
      <c r="T26" s="42"/>
      <c r="U26" s="43"/>
      <c r="V26" s="44"/>
      <c r="W26" s="61">
        <f t="shared" si="1"/>
        <v>0</v>
      </c>
      <c r="X26" s="62"/>
    </row>
    <row r="27" spans="1:24" ht="36" x14ac:dyDescent="0.2">
      <c r="A27" s="118"/>
      <c r="B27" s="27" t="s">
        <v>33</v>
      </c>
      <c r="C27" s="13" t="s">
        <v>144</v>
      </c>
      <c r="D27" s="13" t="s">
        <v>144</v>
      </c>
      <c r="E27" s="13" t="s">
        <v>144</v>
      </c>
      <c r="F27" s="45" t="s">
        <v>144</v>
      </c>
      <c r="G27" s="13" t="s">
        <v>144</v>
      </c>
      <c r="H27" s="13" t="s">
        <v>144</v>
      </c>
      <c r="I27" s="13" t="s">
        <v>144</v>
      </c>
      <c r="J27" s="45" t="s">
        <v>144</v>
      </c>
      <c r="K27" s="13" t="s">
        <v>143</v>
      </c>
      <c r="L27" s="13" t="s">
        <v>143</v>
      </c>
      <c r="M27" s="13" t="s">
        <v>143</v>
      </c>
      <c r="N27" s="13" t="s">
        <v>143</v>
      </c>
      <c r="O27" s="13" t="s">
        <v>143</v>
      </c>
      <c r="P27" s="13" t="s">
        <v>143</v>
      </c>
      <c r="Q27" s="13" t="s">
        <v>144</v>
      </c>
      <c r="R27" s="13" t="s">
        <v>144</v>
      </c>
      <c r="S27" s="13" t="s">
        <v>144</v>
      </c>
      <c r="T27" s="45" t="s">
        <v>144</v>
      </c>
      <c r="U27" s="13" t="s">
        <v>143</v>
      </c>
      <c r="V27" s="13" t="s">
        <v>143</v>
      </c>
      <c r="W27" s="61">
        <f t="shared" si="1"/>
        <v>12</v>
      </c>
      <c r="X27" s="62"/>
    </row>
    <row r="28" spans="1:24" ht="108" customHeight="1" x14ac:dyDescent="0.2">
      <c r="A28" s="119"/>
      <c r="B28" s="27" t="s">
        <v>34</v>
      </c>
      <c r="C28" s="13"/>
      <c r="D28" s="3"/>
      <c r="E28" s="3"/>
      <c r="F28" s="46"/>
      <c r="G28" s="3"/>
      <c r="H28" s="3"/>
      <c r="I28" s="3"/>
      <c r="J28" s="46"/>
      <c r="K28" s="14"/>
      <c r="L28" s="14"/>
      <c r="M28" s="14"/>
      <c r="N28" s="14"/>
      <c r="O28" s="14"/>
      <c r="P28" s="15"/>
      <c r="Q28" s="4"/>
      <c r="R28" s="4"/>
      <c r="S28" s="4"/>
      <c r="T28" s="42"/>
      <c r="U28" s="43"/>
      <c r="V28" s="44"/>
      <c r="W28" s="61">
        <f t="shared" si="1"/>
        <v>0</v>
      </c>
      <c r="X28" s="62"/>
    </row>
    <row r="29" spans="1:24" ht="72" x14ac:dyDescent="0.2">
      <c r="A29" s="117" t="s">
        <v>35</v>
      </c>
      <c r="B29" s="27" t="s">
        <v>36</v>
      </c>
      <c r="C29" s="13"/>
      <c r="D29" s="3"/>
      <c r="E29" s="3"/>
      <c r="F29" s="46"/>
      <c r="G29" s="3"/>
      <c r="H29" s="3"/>
      <c r="I29" s="3"/>
      <c r="J29" s="46"/>
      <c r="K29" s="14"/>
      <c r="L29" s="14"/>
      <c r="M29" s="14"/>
      <c r="N29" s="14"/>
      <c r="O29" s="14"/>
      <c r="P29" s="15"/>
      <c r="Q29" s="4"/>
      <c r="R29" s="4"/>
      <c r="S29" s="4"/>
      <c r="T29" s="42"/>
      <c r="U29" s="43"/>
      <c r="V29" s="44"/>
      <c r="W29" s="61">
        <f t="shared" si="1"/>
        <v>0</v>
      </c>
      <c r="X29" s="62"/>
    </row>
    <row r="30" spans="1:24" ht="84" x14ac:dyDescent="0.2">
      <c r="A30" s="118"/>
      <c r="B30" s="27" t="s">
        <v>37</v>
      </c>
      <c r="C30" s="13"/>
      <c r="D30" s="3"/>
      <c r="E30" s="3"/>
      <c r="F30" s="46"/>
      <c r="G30" s="3"/>
      <c r="H30" s="3"/>
      <c r="I30" s="3"/>
      <c r="J30" s="46"/>
      <c r="K30" s="14"/>
      <c r="L30" s="14"/>
      <c r="M30" s="14"/>
      <c r="N30" s="14"/>
      <c r="O30" s="14"/>
      <c r="P30" s="15"/>
      <c r="Q30" s="4"/>
      <c r="R30" s="4"/>
      <c r="S30" s="4"/>
      <c r="T30" s="42"/>
      <c r="U30" s="43"/>
      <c r="V30" s="44"/>
      <c r="W30" s="61">
        <f t="shared" si="1"/>
        <v>0</v>
      </c>
      <c r="X30" s="62"/>
    </row>
    <row r="31" spans="1:24" ht="24" customHeight="1" x14ac:dyDescent="0.2">
      <c r="A31" s="118"/>
      <c r="B31" s="27" t="s">
        <v>38</v>
      </c>
      <c r="C31" s="13"/>
      <c r="D31" s="3"/>
      <c r="E31" s="3"/>
      <c r="F31" s="46"/>
      <c r="G31" s="3"/>
      <c r="H31" s="3"/>
      <c r="I31" s="3"/>
      <c r="J31" s="46"/>
      <c r="K31" s="14"/>
      <c r="L31" s="14"/>
      <c r="M31" s="14"/>
      <c r="N31" s="14"/>
      <c r="O31" s="14"/>
      <c r="P31" s="15"/>
      <c r="Q31" s="4"/>
      <c r="R31" s="4"/>
      <c r="S31" s="4"/>
      <c r="T31" s="42"/>
      <c r="U31" s="43"/>
      <c r="V31" s="44"/>
      <c r="W31" s="61">
        <f t="shared" si="1"/>
        <v>0</v>
      </c>
      <c r="X31" s="62"/>
    </row>
    <row r="32" spans="1:24" ht="27.75" customHeight="1" x14ac:dyDescent="0.2">
      <c r="A32" s="118"/>
      <c r="B32" s="27" t="s">
        <v>39</v>
      </c>
      <c r="C32" s="21"/>
      <c r="D32" s="22"/>
      <c r="E32" s="22"/>
      <c r="F32" s="46"/>
      <c r="G32" s="3"/>
      <c r="H32" s="3"/>
      <c r="I32" s="3"/>
      <c r="J32" s="46"/>
      <c r="K32" s="24"/>
      <c r="L32" s="24"/>
      <c r="M32" s="24"/>
      <c r="N32" s="24"/>
      <c r="O32" s="24"/>
      <c r="P32" s="25"/>
      <c r="Q32" s="23"/>
      <c r="R32" s="23"/>
      <c r="S32" s="23"/>
      <c r="T32" s="42"/>
      <c r="U32" s="43"/>
      <c r="V32" s="44"/>
      <c r="W32" s="61">
        <f t="shared" si="1"/>
        <v>0</v>
      </c>
      <c r="X32" s="61"/>
    </row>
    <row r="33" spans="1:421" s="4" customFormat="1" ht="27.75" customHeight="1" x14ac:dyDescent="0.2">
      <c r="A33" s="119"/>
      <c r="B33" s="27" t="s">
        <v>40</v>
      </c>
      <c r="C33" s="3"/>
      <c r="D33" s="3"/>
      <c r="E33" s="3"/>
      <c r="F33" s="46"/>
      <c r="G33" s="3"/>
      <c r="H33" s="3"/>
      <c r="I33" s="3"/>
      <c r="J33" s="46"/>
      <c r="K33" s="3"/>
      <c r="L33" s="3"/>
      <c r="M33" s="3"/>
      <c r="N33" s="3"/>
      <c r="O33" s="3"/>
      <c r="T33" s="42"/>
      <c r="U33" s="43"/>
      <c r="V33" s="44"/>
      <c r="W33" s="61">
        <f t="shared" si="1"/>
        <v>0</v>
      </c>
      <c r="X33" s="6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</row>
    <row r="34" spans="1:421" s="4" customFormat="1" ht="29.25" customHeight="1" x14ac:dyDescent="0.2">
      <c r="A34" s="117" t="s">
        <v>41</v>
      </c>
      <c r="B34" s="27" t="s">
        <v>42</v>
      </c>
      <c r="C34" s="3"/>
      <c r="D34" s="3"/>
      <c r="E34" s="3"/>
      <c r="F34" s="46"/>
      <c r="G34" s="3"/>
      <c r="H34" s="3"/>
      <c r="I34" s="3"/>
      <c r="J34" s="46"/>
      <c r="K34" s="3"/>
      <c r="L34" s="3"/>
      <c r="M34" s="3"/>
      <c r="N34" s="3"/>
      <c r="O34" s="3"/>
      <c r="T34" s="42"/>
      <c r="U34" s="43"/>
      <c r="V34" s="44"/>
      <c r="W34" s="61">
        <f t="shared" si="1"/>
        <v>0</v>
      </c>
      <c r="X34" s="62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</row>
    <row r="35" spans="1:421" s="4" customFormat="1" ht="27.75" customHeight="1" x14ac:dyDescent="0.2">
      <c r="A35" s="118"/>
      <c r="B35" s="27" t="s">
        <v>43</v>
      </c>
      <c r="C35" s="3"/>
      <c r="D35" s="3"/>
      <c r="E35" s="3"/>
      <c r="F35" s="46"/>
      <c r="G35" s="3"/>
      <c r="H35" s="3"/>
      <c r="I35" s="3"/>
      <c r="J35" s="46"/>
      <c r="K35" s="3"/>
      <c r="L35" s="3"/>
      <c r="M35" s="3"/>
      <c r="N35" s="3"/>
      <c r="O35" s="3"/>
      <c r="T35" s="42"/>
      <c r="U35" s="43"/>
      <c r="V35" s="44"/>
      <c r="W35" s="61">
        <f t="shared" si="1"/>
        <v>0</v>
      </c>
      <c r="X35" s="6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</row>
    <row r="36" spans="1:421" s="4" customFormat="1" ht="27.75" customHeight="1" x14ac:dyDescent="0.2">
      <c r="A36" s="118"/>
      <c r="B36" s="27" t="s">
        <v>44</v>
      </c>
      <c r="C36" s="3"/>
      <c r="D36" s="3"/>
      <c r="E36" s="3"/>
      <c r="F36" s="46"/>
      <c r="G36" s="3"/>
      <c r="H36" s="3"/>
      <c r="I36" s="3"/>
      <c r="J36" s="46"/>
      <c r="K36" s="3"/>
      <c r="L36" s="3"/>
      <c r="M36" s="3"/>
      <c r="N36" s="3"/>
      <c r="O36" s="3"/>
      <c r="T36" s="42"/>
      <c r="U36" s="43"/>
      <c r="V36" s="44"/>
      <c r="W36" s="61">
        <f t="shared" si="1"/>
        <v>0</v>
      </c>
      <c r="X36" s="6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</row>
    <row r="37" spans="1:421" s="4" customFormat="1" ht="27.75" customHeight="1" x14ac:dyDescent="0.2">
      <c r="A37" s="119"/>
      <c r="B37" s="27" t="s">
        <v>45</v>
      </c>
      <c r="C37" s="13" t="s">
        <v>144</v>
      </c>
      <c r="D37" s="13" t="s">
        <v>144</v>
      </c>
      <c r="E37" s="13" t="s">
        <v>144</v>
      </c>
      <c r="F37" s="45" t="s">
        <v>144</v>
      </c>
      <c r="G37" s="13" t="s">
        <v>144</v>
      </c>
      <c r="H37" s="13" t="s">
        <v>144</v>
      </c>
      <c r="I37" s="13" t="s">
        <v>144</v>
      </c>
      <c r="J37" s="45" t="s">
        <v>144</v>
      </c>
      <c r="K37" s="13" t="s">
        <v>143</v>
      </c>
      <c r="L37" s="13" t="s">
        <v>143</v>
      </c>
      <c r="M37" s="13" t="s">
        <v>143</v>
      </c>
      <c r="N37" s="13" t="s">
        <v>143</v>
      </c>
      <c r="O37" s="13" t="s">
        <v>143</v>
      </c>
      <c r="P37" s="13" t="s">
        <v>143</v>
      </c>
      <c r="Q37" s="13" t="s">
        <v>144</v>
      </c>
      <c r="R37" s="13" t="s">
        <v>144</v>
      </c>
      <c r="S37" s="13" t="s">
        <v>144</v>
      </c>
      <c r="T37" s="45" t="s">
        <v>144</v>
      </c>
      <c r="U37" s="13" t="s">
        <v>143</v>
      </c>
      <c r="V37" s="13" t="s">
        <v>143</v>
      </c>
      <c r="W37" s="61">
        <f t="shared" si="1"/>
        <v>12</v>
      </c>
      <c r="X37" s="62">
        <f>COUNTIF(W21:W37,"0")*100/COUNTA(W21:W37)</f>
        <v>70.588235294117652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</row>
    <row r="38" spans="1:421" s="4" customFormat="1" ht="27.75" customHeight="1" x14ac:dyDescent="0.2">
      <c r="A38" s="120" t="s">
        <v>46</v>
      </c>
      <c r="B38" s="121"/>
      <c r="C38" s="3"/>
      <c r="D38" s="3"/>
      <c r="E38" s="3"/>
      <c r="F38" s="46"/>
      <c r="G38" s="3"/>
      <c r="H38" s="3"/>
      <c r="I38" s="3"/>
      <c r="J38" s="46"/>
      <c r="K38" s="3"/>
      <c r="L38" s="3"/>
      <c r="M38" s="3"/>
      <c r="N38" s="3"/>
      <c r="O38" s="3"/>
      <c r="T38" s="42"/>
      <c r="U38" s="43"/>
      <c r="V38" s="44"/>
      <c r="W38" s="59"/>
      <c r="X38" s="60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</row>
    <row r="39" spans="1:421" s="4" customFormat="1" ht="27.75" customHeight="1" x14ac:dyDescent="0.2">
      <c r="A39" s="113" t="s">
        <v>47</v>
      </c>
      <c r="B39" s="54" t="s">
        <v>48</v>
      </c>
      <c r="C39" s="3"/>
      <c r="D39" s="3"/>
      <c r="E39" s="3"/>
      <c r="F39" s="46"/>
      <c r="G39" s="3"/>
      <c r="H39" s="3"/>
      <c r="I39" s="3"/>
      <c r="J39" s="46"/>
      <c r="K39" s="3"/>
      <c r="L39" s="3"/>
      <c r="M39" s="3"/>
      <c r="N39" s="3"/>
      <c r="O39" s="3"/>
      <c r="T39" s="42"/>
      <c r="U39" s="43"/>
      <c r="V39" s="44"/>
      <c r="W39" s="59">
        <f t="shared" ref="W39:W53" si="2">COUNTIF(C39:V39,"учтена")</f>
        <v>0</v>
      </c>
      <c r="X39" s="60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</row>
    <row r="40" spans="1:421" s="4" customFormat="1" ht="27.75" customHeight="1" x14ac:dyDescent="0.2">
      <c r="A40" s="113"/>
      <c r="B40" s="54" t="s">
        <v>49</v>
      </c>
      <c r="C40" s="3"/>
      <c r="D40" s="3"/>
      <c r="E40" s="3"/>
      <c r="F40" s="46"/>
      <c r="G40" s="3"/>
      <c r="H40" s="3"/>
      <c r="I40" s="3"/>
      <c r="J40" s="46"/>
      <c r="K40" s="3"/>
      <c r="L40" s="3"/>
      <c r="M40" s="3"/>
      <c r="N40" s="3"/>
      <c r="O40" s="3"/>
      <c r="T40" s="42"/>
      <c r="U40" s="43"/>
      <c r="V40" s="44"/>
      <c r="W40" s="59">
        <f t="shared" si="2"/>
        <v>0</v>
      </c>
      <c r="X40" s="60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</row>
    <row r="41" spans="1:421" s="4" customFormat="1" ht="27.75" customHeight="1" x14ac:dyDescent="0.2">
      <c r="A41" s="113"/>
      <c r="B41" s="54" t="s">
        <v>50</v>
      </c>
      <c r="C41" s="3"/>
      <c r="D41" s="3"/>
      <c r="E41" s="3"/>
      <c r="F41" s="46"/>
      <c r="G41" s="3"/>
      <c r="H41" s="3"/>
      <c r="I41" s="3"/>
      <c r="J41" s="46"/>
      <c r="K41" s="3"/>
      <c r="L41" s="3"/>
      <c r="M41" s="3"/>
      <c r="N41" s="3"/>
      <c r="O41" s="3"/>
      <c r="T41" s="42"/>
      <c r="U41" s="43"/>
      <c r="V41" s="44"/>
      <c r="W41" s="59">
        <f t="shared" si="2"/>
        <v>0</v>
      </c>
      <c r="X41" s="60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</row>
    <row r="42" spans="1:421" s="4" customFormat="1" ht="27.75" customHeight="1" x14ac:dyDescent="0.2">
      <c r="A42" s="113" t="s">
        <v>51</v>
      </c>
      <c r="B42" s="54" t="s">
        <v>52</v>
      </c>
      <c r="C42" s="3"/>
      <c r="D42" s="3"/>
      <c r="E42" s="3"/>
      <c r="F42" s="46"/>
      <c r="G42" s="3"/>
      <c r="H42" s="3"/>
      <c r="I42" s="3"/>
      <c r="J42" s="46"/>
      <c r="K42" s="3"/>
      <c r="L42" s="3"/>
      <c r="M42" s="3"/>
      <c r="N42" s="3"/>
      <c r="O42" s="3"/>
      <c r="T42" s="42"/>
      <c r="U42" s="43"/>
      <c r="V42" s="44"/>
      <c r="W42" s="59">
        <f t="shared" si="2"/>
        <v>0</v>
      </c>
      <c r="X42" s="60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</row>
    <row r="43" spans="1:421" s="4" customFormat="1" ht="27.75" customHeight="1" x14ac:dyDescent="0.2">
      <c r="A43" s="113"/>
      <c r="B43" s="54" t="s">
        <v>53</v>
      </c>
      <c r="C43" s="13" t="s">
        <v>144</v>
      </c>
      <c r="D43" s="13" t="s">
        <v>144</v>
      </c>
      <c r="E43" s="13" t="s">
        <v>144</v>
      </c>
      <c r="F43" s="45" t="s">
        <v>144</v>
      </c>
      <c r="G43" s="13" t="s">
        <v>144</v>
      </c>
      <c r="H43" s="13" t="s">
        <v>144</v>
      </c>
      <c r="I43" s="13" t="s">
        <v>144</v>
      </c>
      <c r="J43" s="45" t="s">
        <v>144</v>
      </c>
      <c r="K43" s="13" t="s">
        <v>143</v>
      </c>
      <c r="L43" s="13" t="s">
        <v>143</v>
      </c>
      <c r="M43" s="13" t="s">
        <v>143</v>
      </c>
      <c r="N43" s="13" t="s">
        <v>143</v>
      </c>
      <c r="O43" s="13" t="s">
        <v>143</v>
      </c>
      <c r="P43" s="13" t="s">
        <v>143</v>
      </c>
      <c r="Q43" s="13" t="s">
        <v>144</v>
      </c>
      <c r="R43" s="13" t="s">
        <v>144</v>
      </c>
      <c r="S43" s="13" t="s">
        <v>144</v>
      </c>
      <c r="T43" s="45" t="s">
        <v>144</v>
      </c>
      <c r="U43" s="13" t="s">
        <v>143</v>
      </c>
      <c r="V43" s="13" t="s">
        <v>143</v>
      </c>
      <c r="W43" s="59">
        <f t="shared" si="2"/>
        <v>12</v>
      </c>
      <c r="X43" s="60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</row>
    <row r="44" spans="1:421" s="4" customFormat="1" ht="27.75" customHeight="1" x14ac:dyDescent="0.2">
      <c r="A44" s="113"/>
      <c r="B44" s="54" t="s">
        <v>54</v>
      </c>
      <c r="C44" s="13" t="s">
        <v>144</v>
      </c>
      <c r="D44" s="13" t="s">
        <v>144</v>
      </c>
      <c r="E44" s="13" t="s">
        <v>144</v>
      </c>
      <c r="F44" s="45" t="s">
        <v>144</v>
      </c>
      <c r="G44" s="13" t="s">
        <v>144</v>
      </c>
      <c r="H44" s="13" t="s">
        <v>144</v>
      </c>
      <c r="I44" s="13" t="s">
        <v>144</v>
      </c>
      <c r="J44" s="45" t="s">
        <v>144</v>
      </c>
      <c r="K44" s="13" t="s">
        <v>143</v>
      </c>
      <c r="L44" s="13" t="s">
        <v>143</v>
      </c>
      <c r="M44" s="13" t="s">
        <v>143</v>
      </c>
      <c r="N44" s="13" t="s">
        <v>143</v>
      </c>
      <c r="O44" s="13" t="s">
        <v>143</v>
      </c>
      <c r="P44" s="13" t="s">
        <v>143</v>
      </c>
      <c r="Q44" s="13" t="s">
        <v>144</v>
      </c>
      <c r="R44" s="13" t="s">
        <v>144</v>
      </c>
      <c r="S44" s="13" t="s">
        <v>144</v>
      </c>
      <c r="T44" s="45" t="s">
        <v>144</v>
      </c>
      <c r="U44" s="13" t="s">
        <v>143</v>
      </c>
      <c r="V44" s="13" t="s">
        <v>143</v>
      </c>
      <c r="W44" s="59">
        <f t="shared" si="2"/>
        <v>12</v>
      </c>
      <c r="X44" s="60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</row>
    <row r="45" spans="1:421" s="4" customFormat="1" ht="27.75" customHeight="1" x14ac:dyDescent="0.2">
      <c r="A45" s="113" t="s">
        <v>55</v>
      </c>
      <c r="B45" s="54" t="s">
        <v>56</v>
      </c>
      <c r="C45" s="3"/>
      <c r="D45" s="3"/>
      <c r="E45" s="3"/>
      <c r="F45" s="46"/>
      <c r="G45" s="3"/>
      <c r="H45" s="3"/>
      <c r="I45" s="3"/>
      <c r="J45" s="46"/>
      <c r="K45" s="3"/>
      <c r="L45" s="3"/>
      <c r="M45" s="3"/>
      <c r="N45" s="3"/>
      <c r="O45" s="3"/>
      <c r="T45" s="42"/>
      <c r="U45" s="43"/>
      <c r="V45" s="44"/>
      <c r="W45" s="59">
        <f t="shared" si="2"/>
        <v>0</v>
      </c>
      <c r="X45" s="60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</row>
    <row r="46" spans="1:421" s="4" customFormat="1" ht="27.75" customHeight="1" x14ac:dyDescent="0.2">
      <c r="A46" s="113"/>
      <c r="B46" s="54" t="s">
        <v>57</v>
      </c>
      <c r="C46" s="3"/>
      <c r="D46" s="3"/>
      <c r="E46" s="3"/>
      <c r="F46" s="46"/>
      <c r="G46" s="3"/>
      <c r="H46" s="3"/>
      <c r="I46" s="3"/>
      <c r="J46" s="46"/>
      <c r="K46" s="3"/>
      <c r="L46" s="3"/>
      <c r="M46" s="3"/>
      <c r="N46" s="3"/>
      <c r="O46" s="3"/>
      <c r="T46" s="42"/>
      <c r="U46" s="43"/>
      <c r="V46" s="44"/>
      <c r="W46" s="59">
        <f t="shared" si="2"/>
        <v>0</v>
      </c>
      <c r="X46" s="60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</row>
    <row r="47" spans="1:421" s="4" customFormat="1" ht="27.75" customHeight="1" x14ac:dyDescent="0.2">
      <c r="A47" s="113"/>
      <c r="B47" s="54" t="s">
        <v>58</v>
      </c>
      <c r="C47" s="3"/>
      <c r="D47" s="3"/>
      <c r="E47" s="3"/>
      <c r="F47" s="46"/>
      <c r="G47" s="3"/>
      <c r="H47" s="3"/>
      <c r="I47" s="3"/>
      <c r="J47" s="46"/>
      <c r="K47" s="3"/>
      <c r="L47" s="3"/>
      <c r="M47" s="3"/>
      <c r="N47" s="3"/>
      <c r="O47" s="3"/>
      <c r="T47" s="42"/>
      <c r="U47" s="43"/>
      <c r="V47" s="44"/>
      <c r="W47" s="59">
        <f t="shared" si="2"/>
        <v>0</v>
      </c>
      <c r="X47" s="60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</row>
    <row r="48" spans="1:421" s="4" customFormat="1" ht="27.75" customHeight="1" x14ac:dyDescent="0.2">
      <c r="A48" s="113" t="s">
        <v>59</v>
      </c>
      <c r="B48" s="54" t="s">
        <v>60</v>
      </c>
      <c r="C48" s="3"/>
      <c r="D48" s="3"/>
      <c r="E48" s="3"/>
      <c r="F48" s="46"/>
      <c r="G48" s="3"/>
      <c r="H48" s="3"/>
      <c r="I48" s="3"/>
      <c r="J48" s="46"/>
      <c r="K48" s="3"/>
      <c r="L48" s="3"/>
      <c r="M48" s="3"/>
      <c r="N48" s="3"/>
      <c r="O48" s="3"/>
      <c r="T48" s="42"/>
      <c r="U48" s="43"/>
      <c r="V48" s="44"/>
      <c r="W48" s="59">
        <f t="shared" si="2"/>
        <v>0</v>
      </c>
      <c r="X48" s="60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</row>
    <row r="49" spans="1:421" s="4" customFormat="1" ht="39.75" customHeight="1" x14ac:dyDescent="0.2">
      <c r="A49" s="113"/>
      <c r="B49" s="54" t="s">
        <v>61</v>
      </c>
      <c r="C49" s="3"/>
      <c r="D49" s="3"/>
      <c r="E49" s="3"/>
      <c r="F49" s="46"/>
      <c r="G49" s="3"/>
      <c r="H49" s="3"/>
      <c r="I49" s="3"/>
      <c r="J49" s="46"/>
      <c r="K49" s="3"/>
      <c r="L49" s="3"/>
      <c r="M49" s="3"/>
      <c r="N49" s="3"/>
      <c r="O49" s="3"/>
      <c r="T49" s="42"/>
      <c r="U49" s="43"/>
      <c r="V49" s="44"/>
      <c r="W49" s="59">
        <f t="shared" si="2"/>
        <v>0</v>
      </c>
      <c r="X49" s="60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</row>
    <row r="50" spans="1:421" s="4" customFormat="1" ht="27.75" customHeight="1" x14ac:dyDescent="0.2">
      <c r="A50" s="113" t="s">
        <v>62</v>
      </c>
      <c r="B50" s="54" t="s">
        <v>63</v>
      </c>
      <c r="C50" s="3"/>
      <c r="D50" s="3"/>
      <c r="E50" s="3"/>
      <c r="F50" s="46"/>
      <c r="G50" s="3"/>
      <c r="H50" s="3"/>
      <c r="I50" s="3"/>
      <c r="J50" s="46"/>
      <c r="K50" s="3"/>
      <c r="L50" s="3"/>
      <c r="M50" s="3"/>
      <c r="N50" s="3"/>
      <c r="O50" s="3"/>
      <c r="T50" s="42"/>
      <c r="U50" s="43"/>
      <c r="V50" s="44"/>
      <c r="W50" s="59">
        <f t="shared" si="2"/>
        <v>0</v>
      </c>
      <c r="X50" s="60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</row>
    <row r="51" spans="1:421" s="4" customFormat="1" ht="27.75" customHeight="1" x14ac:dyDescent="0.2">
      <c r="A51" s="113"/>
      <c r="B51" s="54" t="s">
        <v>64</v>
      </c>
      <c r="C51" s="3"/>
      <c r="D51" s="3"/>
      <c r="E51" s="3"/>
      <c r="F51" s="46"/>
      <c r="G51" s="3"/>
      <c r="H51" s="3"/>
      <c r="I51" s="3"/>
      <c r="J51" s="46"/>
      <c r="K51" s="3"/>
      <c r="L51" s="3"/>
      <c r="M51" s="3"/>
      <c r="N51" s="3"/>
      <c r="O51" s="3"/>
      <c r="T51" s="42"/>
      <c r="U51" s="43"/>
      <c r="V51" s="44"/>
      <c r="W51" s="59">
        <f t="shared" si="2"/>
        <v>0</v>
      </c>
      <c r="X51" s="60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</row>
    <row r="52" spans="1:421" s="4" customFormat="1" ht="27.75" customHeight="1" x14ac:dyDescent="0.2">
      <c r="A52" s="113"/>
      <c r="B52" s="54" t="s">
        <v>65</v>
      </c>
      <c r="C52" s="3"/>
      <c r="D52" s="3"/>
      <c r="E52" s="3"/>
      <c r="F52" s="46"/>
      <c r="G52" s="3"/>
      <c r="H52" s="3"/>
      <c r="I52" s="3"/>
      <c r="J52" s="46"/>
      <c r="K52" s="3"/>
      <c r="L52" s="3"/>
      <c r="M52" s="3"/>
      <c r="N52" s="3"/>
      <c r="O52" s="3"/>
      <c r="T52" s="42"/>
      <c r="U52" s="43"/>
      <c r="V52" s="44"/>
      <c r="W52" s="59">
        <f t="shared" si="2"/>
        <v>0</v>
      </c>
      <c r="X52" s="60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</row>
    <row r="53" spans="1:421" s="4" customFormat="1" ht="54.75" customHeight="1" thickBot="1" x14ac:dyDescent="0.25">
      <c r="A53" s="114"/>
      <c r="B53" s="55" t="s">
        <v>66</v>
      </c>
      <c r="C53" s="3"/>
      <c r="D53" s="3"/>
      <c r="E53" s="3"/>
      <c r="F53" s="46"/>
      <c r="G53" s="3"/>
      <c r="H53" s="3"/>
      <c r="I53" s="3"/>
      <c r="J53" s="46"/>
      <c r="K53" s="3"/>
      <c r="L53" s="3"/>
      <c r="M53" s="3"/>
      <c r="N53" s="3"/>
      <c r="O53" s="3"/>
      <c r="T53" s="42"/>
      <c r="U53" s="43"/>
      <c r="V53" s="44"/>
      <c r="W53" s="59">
        <f t="shared" si="2"/>
        <v>0</v>
      </c>
      <c r="X53" s="60">
        <f>COUNTIF(W39:W53,"0")*100/COUNTA(W39:W53)</f>
        <v>86.666666666666671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</row>
    <row r="54" spans="1:421" s="4" customFormat="1" ht="59.25" customHeight="1" x14ac:dyDescent="0.2">
      <c r="A54" s="115" t="s">
        <v>89</v>
      </c>
      <c r="B54" s="116"/>
      <c r="C54" s="3"/>
      <c r="D54" s="3"/>
      <c r="E54" s="3"/>
      <c r="F54" s="46"/>
      <c r="G54" s="3"/>
      <c r="H54" s="3"/>
      <c r="I54" s="3"/>
      <c r="J54" s="46"/>
      <c r="K54" s="3"/>
      <c r="L54" s="3"/>
      <c r="M54" s="3"/>
      <c r="N54" s="3"/>
      <c r="O54" s="3"/>
      <c r="T54" s="42"/>
      <c r="U54" s="43"/>
      <c r="V54" s="44"/>
      <c r="W54" s="65"/>
      <c r="X54" s="66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</row>
    <row r="55" spans="1:421" s="4" customFormat="1" ht="27.75" customHeight="1" x14ac:dyDescent="0.2">
      <c r="A55" s="135" t="s">
        <v>67</v>
      </c>
      <c r="B55" s="56" t="s">
        <v>68</v>
      </c>
      <c r="C55" s="13" t="s">
        <v>144</v>
      </c>
      <c r="D55" s="13" t="s">
        <v>144</v>
      </c>
      <c r="E55" s="13" t="s">
        <v>144</v>
      </c>
      <c r="F55" s="45" t="s">
        <v>144</v>
      </c>
      <c r="G55" s="13" t="s">
        <v>144</v>
      </c>
      <c r="H55" s="13" t="s">
        <v>144</v>
      </c>
      <c r="I55" s="13" t="s">
        <v>144</v>
      </c>
      <c r="J55" s="45" t="s">
        <v>144</v>
      </c>
      <c r="K55" s="13" t="s">
        <v>143</v>
      </c>
      <c r="L55" s="13" t="s">
        <v>143</v>
      </c>
      <c r="M55" s="13" t="s">
        <v>143</v>
      </c>
      <c r="N55" s="13" t="s">
        <v>143</v>
      </c>
      <c r="O55" s="13" t="s">
        <v>143</v>
      </c>
      <c r="P55" s="13" t="s">
        <v>143</v>
      </c>
      <c r="Q55" s="13" t="s">
        <v>144</v>
      </c>
      <c r="R55" s="13" t="s">
        <v>144</v>
      </c>
      <c r="S55" s="13" t="s">
        <v>144</v>
      </c>
      <c r="T55" s="45" t="s">
        <v>144</v>
      </c>
      <c r="U55" s="13" t="s">
        <v>143</v>
      </c>
      <c r="V55" s="13" t="s">
        <v>143</v>
      </c>
      <c r="W55" s="65">
        <f t="shared" ref="W55:W66" si="3">COUNTIF(C55:V55,"учтена")</f>
        <v>12</v>
      </c>
      <c r="X55" s="66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</row>
    <row r="56" spans="1:421" s="4" customFormat="1" ht="53.25" customHeight="1" x14ac:dyDescent="0.2">
      <c r="A56" s="135"/>
      <c r="B56" s="56" t="s">
        <v>69</v>
      </c>
      <c r="C56" s="13" t="s">
        <v>144</v>
      </c>
      <c r="D56" s="13" t="s">
        <v>144</v>
      </c>
      <c r="E56" s="13" t="s">
        <v>144</v>
      </c>
      <c r="F56" s="45" t="s">
        <v>144</v>
      </c>
      <c r="G56" s="13" t="s">
        <v>144</v>
      </c>
      <c r="H56" s="13" t="s">
        <v>144</v>
      </c>
      <c r="I56" s="13" t="s">
        <v>144</v>
      </c>
      <c r="J56" s="45" t="s">
        <v>144</v>
      </c>
      <c r="K56" s="13" t="s">
        <v>143</v>
      </c>
      <c r="L56" s="13" t="s">
        <v>143</v>
      </c>
      <c r="M56" s="13" t="s">
        <v>143</v>
      </c>
      <c r="N56" s="13" t="s">
        <v>143</v>
      </c>
      <c r="O56" s="13" t="s">
        <v>143</v>
      </c>
      <c r="P56" s="13" t="s">
        <v>143</v>
      </c>
      <c r="Q56" s="13" t="s">
        <v>144</v>
      </c>
      <c r="R56" s="13" t="s">
        <v>144</v>
      </c>
      <c r="S56" s="13" t="s">
        <v>144</v>
      </c>
      <c r="T56" s="45" t="s">
        <v>144</v>
      </c>
      <c r="U56" s="13" t="s">
        <v>143</v>
      </c>
      <c r="V56" s="13" t="s">
        <v>143</v>
      </c>
      <c r="W56" s="65">
        <f t="shared" si="3"/>
        <v>12</v>
      </c>
      <c r="X56" s="66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</row>
    <row r="57" spans="1:421" s="4" customFormat="1" ht="90" customHeight="1" x14ac:dyDescent="0.2">
      <c r="A57" s="135"/>
      <c r="B57" s="56" t="s">
        <v>70</v>
      </c>
      <c r="C57" s="13" t="s">
        <v>144</v>
      </c>
      <c r="D57" s="13" t="s">
        <v>144</v>
      </c>
      <c r="E57" s="13" t="s">
        <v>144</v>
      </c>
      <c r="F57" s="45" t="s">
        <v>144</v>
      </c>
      <c r="G57" s="13" t="s">
        <v>144</v>
      </c>
      <c r="H57" s="13" t="s">
        <v>144</v>
      </c>
      <c r="I57" s="13" t="s">
        <v>144</v>
      </c>
      <c r="J57" s="45" t="s">
        <v>144</v>
      </c>
      <c r="K57" s="13" t="s">
        <v>143</v>
      </c>
      <c r="L57" s="13" t="s">
        <v>143</v>
      </c>
      <c r="M57" s="13" t="s">
        <v>143</v>
      </c>
      <c r="N57" s="13" t="s">
        <v>143</v>
      </c>
      <c r="O57" s="13" t="s">
        <v>143</v>
      </c>
      <c r="P57" s="13" t="s">
        <v>143</v>
      </c>
      <c r="Q57" s="13" t="s">
        <v>144</v>
      </c>
      <c r="R57" s="13" t="s">
        <v>144</v>
      </c>
      <c r="S57" s="13" t="s">
        <v>144</v>
      </c>
      <c r="T57" s="45" t="s">
        <v>144</v>
      </c>
      <c r="U57" s="13" t="s">
        <v>143</v>
      </c>
      <c r="V57" s="13" t="s">
        <v>143</v>
      </c>
      <c r="W57" s="65">
        <f t="shared" si="3"/>
        <v>12</v>
      </c>
      <c r="X57" s="66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</row>
    <row r="58" spans="1:421" s="4" customFormat="1" ht="132.75" customHeight="1" x14ac:dyDescent="0.2">
      <c r="A58" s="135" t="s">
        <v>71</v>
      </c>
      <c r="B58" s="56" t="s">
        <v>72</v>
      </c>
      <c r="C58" s="13" t="s">
        <v>144</v>
      </c>
      <c r="D58" s="13" t="s">
        <v>144</v>
      </c>
      <c r="E58" s="13" t="s">
        <v>144</v>
      </c>
      <c r="F58" s="45" t="s">
        <v>144</v>
      </c>
      <c r="G58" s="13" t="s">
        <v>144</v>
      </c>
      <c r="H58" s="13" t="s">
        <v>144</v>
      </c>
      <c r="I58" s="13" t="s">
        <v>144</v>
      </c>
      <c r="J58" s="45" t="s">
        <v>144</v>
      </c>
      <c r="K58" s="13" t="s">
        <v>143</v>
      </c>
      <c r="L58" s="13" t="s">
        <v>143</v>
      </c>
      <c r="M58" s="13" t="s">
        <v>143</v>
      </c>
      <c r="N58" s="13" t="s">
        <v>143</v>
      </c>
      <c r="O58" s="13" t="s">
        <v>143</v>
      </c>
      <c r="P58" s="13" t="s">
        <v>143</v>
      </c>
      <c r="Q58" s="13" t="s">
        <v>144</v>
      </c>
      <c r="R58" s="13" t="s">
        <v>144</v>
      </c>
      <c r="S58" s="13" t="s">
        <v>144</v>
      </c>
      <c r="T58" s="45" t="s">
        <v>144</v>
      </c>
      <c r="U58" s="13" t="s">
        <v>143</v>
      </c>
      <c r="V58" s="13" t="s">
        <v>143</v>
      </c>
      <c r="W58" s="65">
        <f t="shared" si="3"/>
        <v>12</v>
      </c>
      <c r="X58" s="66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</row>
    <row r="59" spans="1:421" s="4" customFormat="1" ht="198" customHeight="1" x14ac:dyDescent="0.2">
      <c r="A59" s="135"/>
      <c r="B59" s="56" t="s">
        <v>73</v>
      </c>
      <c r="C59" s="13" t="s">
        <v>144</v>
      </c>
      <c r="D59" s="13" t="s">
        <v>144</v>
      </c>
      <c r="E59" s="13" t="s">
        <v>144</v>
      </c>
      <c r="F59" s="45" t="s">
        <v>144</v>
      </c>
      <c r="G59" s="13" t="s">
        <v>144</v>
      </c>
      <c r="H59" s="13" t="s">
        <v>144</v>
      </c>
      <c r="I59" s="13" t="s">
        <v>144</v>
      </c>
      <c r="J59" s="45" t="s">
        <v>144</v>
      </c>
      <c r="K59" s="13" t="s">
        <v>143</v>
      </c>
      <c r="L59" s="13" t="s">
        <v>143</v>
      </c>
      <c r="M59" s="13" t="s">
        <v>143</v>
      </c>
      <c r="N59" s="13" t="s">
        <v>143</v>
      </c>
      <c r="O59" s="13" t="s">
        <v>143</v>
      </c>
      <c r="P59" s="13" t="s">
        <v>143</v>
      </c>
      <c r="Q59" s="13" t="s">
        <v>144</v>
      </c>
      <c r="R59" s="13" t="s">
        <v>144</v>
      </c>
      <c r="S59" s="13" t="s">
        <v>144</v>
      </c>
      <c r="T59" s="45" t="s">
        <v>144</v>
      </c>
      <c r="U59" s="13" t="s">
        <v>143</v>
      </c>
      <c r="V59" s="13" t="s">
        <v>143</v>
      </c>
      <c r="W59" s="65">
        <f t="shared" si="3"/>
        <v>12</v>
      </c>
      <c r="X59" s="66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</row>
    <row r="60" spans="1:421" s="4" customFormat="1" ht="204.75" customHeight="1" x14ac:dyDescent="0.2">
      <c r="A60" s="135"/>
      <c r="B60" s="56" t="s">
        <v>74</v>
      </c>
      <c r="C60" s="13" t="s">
        <v>144</v>
      </c>
      <c r="D60" s="13" t="s">
        <v>144</v>
      </c>
      <c r="E60" s="13" t="s">
        <v>144</v>
      </c>
      <c r="F60" s="45" t="s">
        <v>144</v>
      </c>
      <c r="G60" s="13" t="s">
        <v>144</v>
      </c>
      <c r="H60" s="13" t="s">
        <v>144</v>
      </c>
      <c r="I60" s="13" t="s">
        <v>144</v>
      </c>
      <c r="J60" s="45" t="s">
        <v>144</v>
      </c>
      <c r="K60" s="13" t="s">
        <v>143</v>
      </c>
      <c r="L60" s="13" t="s">
        <v>143</v>
      </c>
      <c r="M60" s="13" t="s">
        <v>143</v>
      </c>
      <c r="N60" s="13" t="s">
        <v>143</v>
      </c>
      <c r="O60" s="13" t="s">
        <v>143</v>
      </c>
      <c r="P60" s="13" t="s">
        <v>143</v>
      </c>
      <c r="Q60" s="13" t="s">
        <v>144</v>
      </c>
      <c r="R60" s="13" t="s">
        <v>144</v>
      </c>
      <c r="S60" s="13" t="s">
        <v>144</v>
      </c>
      <c r="T60" s="45" t="s">
        <v>144</v>
      </c>
      <c r="U60" s="13" t="s">
        <v>143</v>
      </c>
      <c r="V60" s="13" t="s">
        <v>143</v>
      </c>
      <c r="W60" s="65">
        <f t="shared" si="3"/>
        <v>12</v>
      </c>
      <c r="X60" s="66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</row>
    <row r="61" spans="1:421" s="4" customFormat="1" ht="212.25" customHeight="1" x14ac:dyDescent="0.2">
      <c r="A61" s="135"/>
      <c r="B61" s="56" t="s">
        <v>75</v>
      </c>
      <c r="C61" s="13" t="s">
        <v>144</v>
      </c>
      <c r="D61" s="13" t="s">
        <v>144</v>
      </c>
      <c r="E61" s="13" t="s">
        <v>144</v>
      </c>
      <c r="F61" s="45" t="s">
        <v>144</v>
      </c>
      <c r="G61" s="13" t="s">
        <v>144</v>
      </c>
      <c r="H61" s="13" t="s">
        <v>144</v>
      </c>
      <c r="I61" s="13" t="s">
        <v>144</v>
      </c>
      <c r="J61" s="45" t="s">
        <v>144</v>
      </c>
      <c r="K61" s="13" t="s">
        <v>143</v>
      </c>
      <c r="L61" s="13" t="s">
        <v>143</v>
      </c>
      <c r="M61" s="13" t="s">
        <v>143</v>
      </c>
      <c r="N61" s="13" t="s">
        <v>143</v>
      </c>
      <c r="O61" s="13" t="s">
        <v>143</v>
      </c>
      <c r="P61" s="13" t="s">
        <v>143</v>
      </c>
      <c r="Q61" s="13" t="s">
        <v>144</v>
      </c>
      <c r="R61" s="13" t="s">
        <v>144</v>
      </c>
      <c r="S61" s="13" t="s">
        <v>144</v>
      </c>
      <c r="T61" s="45" t="s">
        <v>144</v>
      </c>
      <c r="U61" s="13" t="s">
        <v>143</v>
      </c>
      <c r="V61" s="13" t="s">
        <v>143</v>
      </c>
      <c r="W61" s="65">
        <f t="shared" si="3"/>
        <v>12</v>
      </c>
      <c r="X61" s="66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</row>
    <row r="62" spans="1:421" s="4" customFormat="1" ht="88.5" customHeight="1" x14ac:dyDescent="0.2">
      <c r="A62" s="135"/>
      <c r="B62" s="56" t="s">
        <v>76</v>
      </c>
      <c r="C62" s="13" t="s">
        <v>144</v>
      </c>
      <c r="D62" s="13" t="s">
        <v>144</v>
      </c>
      <c r="E62" s="13" t="s">
        <v>144</v>
      </c>
      <c r="F62" s="45" t="s">
        <v>144</v>
      </c>
      <c r="G62" s="13" t="s">
        <v>144</v>
      </c>
      <c r="H62" s="13" t="s">
        <v>144</v>
      </c>
      <c r="I62" s="13" t="s">
        <v>144</v>
      </c>
      <c r="J62" s="45" t="s">
        <v>144</v>
      </c>
      <c r="K62" s="13" t="s">
        <v>143</v>
      </c>
      <c r="L62" s="13" t="s">
        <v>143</v>
      </c>
      <c r="M62" s="13" t="s">
        <v>143</v>
      </c>
      <c r="N62" s="13" t="s">
        <v>143</v>
      </c>
      <c r="O62" s="13" t="s">
        <v>143</v>
      </c>
      <c r="P62" s="13" t="s">
        <v>143</v>
      </c>
      <c r="Q62" s="13" t="s">
        <v>144</v>
      </c>
      <c r="R62" s="13" t="s">
        <v>144</v>
      </c>
      <c r="S62" s="13" t="s">
        <v>144</v>
      </c>
      <c r="T62" s="45" t="s">
        <v>144</v>
      </c>
      <c r="U62" s="13" t="s">
        <v>143</v>
      </c>
      <c r="V62" s="13" t="s">
        <v>143</v>
      </c>
      <c r="W62" s="65">
        <f t="shared" si="3"/>
        <v>12</v>
      </c>
      <c r="X62" s="66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</row>
    <row r="63" spans="1:421" s="4" customFormat="1" ht="60.75" customHeight="1" x14ac:dyDescent="0.2">
      <c r="A63" s="135"/>
      <c r="B63" s="56" t="s">
        <v>77</v>
      </c>
      <c r="C63" s="13" t="s">
        <v>144</v>
      </c>
      <c r="D63" s="13" t="s">
        <v>144</v>
      </c>
      <c r="E63" s="13" t="s">
        <v>144</v>
      </c>
      <c r="F63" s="45" t="s">
        <v>144</v>
      </c>
      <c r="G63" s="13" t="s">
        <v>144</v>
      </c>
      <c r="H63" s="13" t="s">
        <v>144</v>
      </c>
      <c r="I63" s="13" t="s">
        <v>144</v>
      </c>
      <c r="J63" s="45" t="s">
        <v>144</v>
      </c>
      <c r="K63" s="13" t="s">
        <v>143</v>
      </c>
      <c r="L63" s="13" t="s">
        <v>143</v>
      </c>
      <c r="M63" s="13" t="s">
        <v>143</v>
      </c>
      <c r="N63" s="13" t="s">
        <v>143</v>
      </c>
      <c r="O63" s="13" t="s">
        <v>143</v>
      </c>
      <c r="P63" s="13" t="s">
        <v>143</v>
      </c>
      <c r="Q63" s="13" t="s">
        <v>144</v>
      </c>
      <c r="R63" s="13" t="s">
        <v>144</v>
      </c>
      <c r="S63" s="13" t="s">
        <v>144</v>
      </c>
      <c r="T63" s="45" t="s">
        <v>144</v>
      </c>
      <c r="U63" s="13" t="s">
        <v>143</v>
      </c>
      <c r="V63" s="13" t="s">
        <v>143</v>
      </c>
      <c r="W63" s="65">
        <f t="shared" si="3"/>
        <v>12</v>
      </c>
      <c r="X63" s="66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</row>
    <row r="64" spans="1:421" s="4" customFormat="1" ht="81.75" customHeight="1" x14ac:dyDescent="0.2">
      <c r="A64" s="135" t="s">
        <v>78</v>
      </c>
      <c r="B64" s="56" t="s">
        <v>79</v>
      </c>
      <c r="C64" s="13" t="s">
        <v>144</v>
      </c>
      <c r="D64" s="13" t="s">
        <v>144</v>
      </c>
      <c r="E64" s="13" t="s">
        <v>144</v>
      </c>
      <c r="F64" s="45" t="s">
        <v>144</v>
      </c>
      <c r="G64" s="13" t="s">
        <v>144</v>
      </c>
      <c r="H64" s="13" t="s">
        <v>144</v>
      </c>
      <c r="I64" s="13" t="s">
        <v>144</v>
      </c>
      <c r="J64" s="45" t="s">
        <v>144</v>
      </c>
      <c r="K64" s="13" t="s">
        <v>143</v>
      </c>
      <c r="L64" s="13" t="s">
        <v>143</v>
      </c>
      <c r="M64" s="13" t="s">
        <v>143</v>
      </c>
      <c r="N64" s="13" t="s">
        <v>143</v>
      </c>
      <c r="O64" s="13" t="s">
        <v>143</v>
      </c>
      <c r="P64" s="13" t="s">
        <v>143</v>
      </c>
      <c r="Q64" s="13" t="s">
        <v>144</v>
      </c>
      <c r="R64" s="13" t="s">
        <v>144</v>
      </c>
      <c r="S64" s="13" t="s">
        <v>144</v>
      </c>
      <c r="T64" s="45" t="s">
        <v>144</v>
      </c>
      <c r="U64" s="13" t="s">
        <v>143</v>
      </c>
      <c r="V64" s="13" t="s">
        <v>143</v>
      </c>
      <c r="W64" s="65">
        <f t="shared" si="3"/>
        <v>12</v>
      </c>
      <c r="X64" s="66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</row>
    <row r="65" spans="1:421" s="4" customFormat="1" ht="64.5" customHeight="1" x14ac:dyDescent="0.2">
      <c r="A65" s="135"/>
      <c r="B65" s="56" t="s">
        <v>80</v>
      </c>
      <c r="C65" s="3"/>
      <c r="D65" s="3"/>
      <c r="E65" s="3"/>
      <c r="F65" s="46"/>
      <c r="G65" s="3"/>
      <c r="H65" s="3"/>
      <c r="I65" s="3"/>
      <c r="J65" s="46"/>
      <c r="K65" s="3"/>
      <c r="L65" s="3"/>
      <c r="M65" s="3"/>
      <c r="N65" s="3"/>
      <c r="O65" s="3"/>
      <c r="T65" s="42"/>
      <c r="U65" s="43"/>
      <c r="V65" s="44"/>
      <c r="W65" s="65">
        <f t="shared" si="3"/>
        <v>0</v>
      </c>
      <c r="X65" s="66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</row>
    <row r="66" spans="1:421" s="4" customFormat="1" ht="101.25" customHeight="1" thickBot="1" x14ac:dyDescent="0.25">
      <c r="A66" s="136"/>
      <c r="B66" s="57" t="s">
        <v>81</v>
      </c>
      <c r="C66" s="13" t="s">
        <v>144</v>
      </c>
      <c r="D66" s="13" t="s">
        <v>144</v>
      </c>
      <c r="E66" s="13" t="s">
        <v>144</v>
      </c>
      <c r="F66" s="45" t="s">
        <v>144</v>
      </c>
      <c r="G66" s="13" t="s">
        <v>144</v>
      </c>
      <c r="H66" s="13" t="s">
        <v>144</v>
      </c>
      <c r="I66" s="13" t="s">
        <v>144</v>
      </c>
      <c r="J66" s="45" t="s">
        <v>144</v>
      </c>
      <c r="K66" s="13" t="s">
        <v>143</v>
      </c>
      <c r="L66" s="13" t="s">
        <v>143</v>
      </c>
      <c r="M66" s="13" t="s">
        <v>143</v>
      </c>
      <c r="N66" s="13" t="s">
        <v>143</v>
      </c>
      <c r="O66" s="13" t="s">
        <v>143</v>
      </c>
      <c r="P66" s="13" t="s">
        <v>143</v>
      </c>
      <c r="Q66" s="13" t="s">
        <v>144</v>
      </c>
      <c r="R66" s="13" t="s">
        <v>144</v>
      </c>
      <c r="S66" s="13" t="s">
        <v>144</v>
      </c>
      <c r="T66" s="45" t="s">
        <v>144</v>
      </c>
      <c r="U66" s="13" t="s">
        <v>143</v>
      </c>
      <c r="V66" s="13" t="s">
        <v>143</v>
      </c>
      <c r="W66" s="65">
        <f t="shared" si="3"/>
        <v>12</v>
      </c>
      <c r="X66" s="66">
        <f>COUNTIF(W55:W66,"0")*100/COUNTA(W55:W66)</f>
        <v>8.3333333333333339</v>
      </c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</row>
    <row r="67" spans="1:421" s="4" customFormat="1" ht="42" customHeight="1" x14ac:dyDescent="0.2">
      <c r="A67" s="137" t="s">
        <v>90</v>
      </c>
      <c r="B67" s="138"/>
      <c r="C67" s="3"/>
      <c r="D67" s="3"/>
      <c r="E67" s="3"/>
      <c r="F67" s="46"/>
      <c r="G67" s="3"/>
      <c r="H67" s="3"/>
      <c r="I67" s="3"/>
      <c r="J67" s="46"/>
      <c r="K67" s="3"/>
      <c r="L67" s="3"/>
      <c r="M67" s="3"/>
      <c r="N67" s="3"/>
      <c r="O67" s="3"/>
      <c r="T67" s="42"/>
      <c r="U67" s="43"/>
      <c r="V67" s="44"/>
      <c r="W67" s="61"/>
      <c r="X67" s="6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</row>
    <row r="68" spans="1:421" s="4" customFormat="1" ht="58.5" customHeight="1" x14ac:dyDescent="0.2">
      <c r="A68" s="131" t="s">
        <v>82</v>
      </c>
      <c r="B68" s="27" t="s">
        <v>83</v>
      </c>
      <c r="C68" s="3"/>
      <c r="D68" s="3"/>
      <c r="E68" s="3"/>
      <c r="F68" s="46"/>
      <c r="G68" s="3"/>
      <c r="H68" s="3"/>
      <c r="I68" s="3"/>
      <c r="J68" s="46"/>
      <c r="K68" s="3"/>
      <c r="L68" s="3"/>
      <c r="M68" s="3"/>
      <c r="N68" s="3"/>
      <c r="O68" s="3"/>
      <c r="T68" s="42"/>
      <c r="U68" s="43"/>
      <c r="V68" s="44"/>
      <c r="W68" s="61">
        <f t="shared" ref="W68:W85" si="4">COUNTIF(C68:V68,"учтена")</f>
        <v>0</v>
      </c>
      <c r="X68" s="6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</row>
    <row r="69" spans="1:421" s="4" customFormat="1" ht="67.5" customHeight="1" x14ac:dyDescent="0.2">
      <c r="A69" s="131"/>
      <c r="B69" s="27" t="s">
        <v>84</v>
      </c>
      <c r="C69" s="3"/>
      <c r="D69" s="3"/>
      <c r="E69" s="3"/>
      <c r="F69" s="46"/>
      <c r="G69" s="3"/>
      <c r="H69" s="3"/>
      <c r="I69" s="3"/>
      <c r="J69" s="46"/>
      <c r="K69" s="3"/>
      <c r="L69" s="3"/>
      <c r="M69" s="3"/>
      <c r="N69" s="3"/>
      <c r="O69" s="3"/>
      <c r="T69" s="42"/>
      <c r="U69" s="43"/>
      <c r="V69" s="44"/>
      <c r="W69" s="61">
        <f t="shared" si="4"/>
        <v>0</v>
      </c>
      <c r="X69" s="6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</row>
    <row r="70" spans="1:421" s="4" customFormat="1" ht="65.25" customHeight="1" x14ac:dyDescent="0.2">
      <c r="A70" s="131"/>
      <c r="B70" s="27" t="s">
        <v>85</v>
      </c>
      <c r="C70" s="3"/>
      <c r="D70" s="3"/>
      <c r="E70" s="3"/>
      <c r="F70" s="46"/>
      <c r="G70" s="3"/>
      <c r="H70" s="3"/>
      <c r="I70" s="3"/>
      <c r="J70" s="46"/>
      <c r="K70" s="3"/>
      <c r="L70" s="3"/>
      <c r="M70" s="3"/>
      <c r="N70" s="3"/>
      <c r="O70" s="3"/>
      <c r="T70" s="42"/>
      <c r="U70" s="43"/>
      <c r="V70" s="44"/>
      <c r="W70" s="61">
        <f t="shared" si="4"/>
        <v>0</v>
      </c>
      <c r="X70" s="6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</row>
    <row r="71" spans="1:421" s="4" customFormat="1" ht="64.5" customHeight="1" x14ac:dyDescent="0.2">
      <c r="A71" s="131"/>
      <c r="B71" s="27" t="s">
        <v>86</v>
      </c>
      <c r="C71" s="3"/>
      <c r="D71" s="3"/>
      <c r="E71" s="3"/>
      <c r="F71" s="46"/>
      <c r="G71" s="3"/>
      <c r="H71" s="3"/>
      <c r="I71" s="3"/>
      <c r="J71" s="46"/>
      <c r="K71" s="3"/>
      <c r="L71" s="3"/>
      <c r="M71" s="3"/>
      <c r="N71" s="3"/>
      <c r="O71" s="3"/>
      <c r="T71" s="42"/>
      <c r="U71" s="43"/>
      <c r="V71" s="44"/>
      <c r="W71" s="61">
        <f t="shared" si="4"/>
        <v>0</v>
      </c>
      <c r="X71" s="6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</row>
    <row r="72" spans="1:421" s="4" customFormat="1" ht="53.25" customHeight="1" x14ac:dyDescent="0.2">
      <c r="A72" s="131"/>
      <c r="B72" s="27" t="s">
        <v>87</v>
      </c>
      <c r="C72" s="3"/>
      <c r="D72" s="3"/>
      <c r="E72" s="3"/>
      <c r="F72" s="46"/>
      <c r="G72" s="3"/>
      <c r="H72" s="3"/>
      <c r="I72" s="3"/>
      <c r="J72" s="46"/>
      <c r="K72" s="3"/>
      <c r="L72" s="3"/>
      <c r="M72" s="3"/>
      <c r="N72" s="3"/>
      <c r="O72" s="3"/>
      <c r="T72" s="42"/>
      <c r="U72" s="43"/>
      <c r="V72" s="44"/>
      <c r="W72" s="61">
        <f t="shared" si="4"/>
        <v>0</v>
      </c>
      <c r="X72" s="6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</row>
    <row r="73" spans="1:421" s="4" customFormat="1" ht="34.5" customHeight="1" x14ac:dyDescent="0.2">
      <c r="A73" s="131"/>
      <c r="B73" s="27" t="s">
        <v>88</v>
      </c>
      <c r="C73" s="3"/>
      <c r="D73" s="3"/>
      <c r="E73" s="3"/>
      <c r="F73" s="46"/>
      <c r="G73" s="3"/>
      <c r="H73" s="3"/>
      <c r="I73" s="3"/>
      <c r="J73" s="46"/>
      <c r="K73" s="3"/>
      <c r="L73" s="3"/>
      <c r="M73" s="3"/>
      <c r="N73" s="3"/>
      <c r="O73" s="3"/>
      <c r="T73" s="42"/>
      <c r="U73" s="43"/>
      <c r="V73" s="44"/>
      <c r="W73" s="61">
        <f t="shared" si="4"/>
        <v>0</v>
      </c>
      <c r="X73" s="6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</row>
    <row r="74" spans="1:421" s="4" customFormat="1" ht="64.5" customHeight="1" x14ac:dyDescent="0.2">
      <c r="A74" s="131" t="s">
        <v>91</v>
      </c>
      <c r="B74" s="27" t="s">
        <v>92</v>
      </c>
      <c r="C74" s="3"/>
      <c r="D74" s="3"/>
      <c r="E74" s="3"/>
      <c r="F74" s="46"/>
      <c r="G74" s="3"/>
      <c r="H74" s="3"/>
      <c r="I74" s="3"/>
      <c r="J74" s="46"/>
      <c r="K74" s="3"/>
      <c r="L74" s="3"/>
      <c r="M74" s="3"/>
      <c r="N74" s="3"/>
      <c r="O74" s="3"/>
      <c r="T74" s="42"/>
      <c r="U74" s="43"/>
      <c r="V74" s="44"/>
      <c r="W74" s="61">
        <f t="shared" si="4"/>
        <v>0</v>
      </c>
      <c r="X74" s="6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</row>
    <row r="75" spans="1:421" s="4" customFormat="1" ht="78" customHeight="1" x14ac:dyDescent="0.2">
      <c r="A75" s="131"/>
      <c r="B75" s="27" t="s">
        <v>93</v>
      </c>
      <c r="C75" s="3"/>
      <c r="D75" s="3"/>
      <c r="E75" s="3"/>
      <c r="F75" s="46"/>
      <c r="G75" s="3"/>
      <c r="H75" s="3"/>
      <c r="I75" s="3"/>
      <c r="J75" s="46"/>
      <c r="K75" s="3"/>
      <c r="L75" s="3"/>
      <c r="M75" s="3"/>
      <c r="N75" s="3"/>
      <c r="O75" s="3"/>
      <c r="T75" s="42"/>
      <c r="U75" s="43"/>
      <c r="V75" s="44"/>
      <c r="W75" s="61">
        <f t="shared" si="4"/>
        <v>0</v>
      </c>
      <c r="X75" s="6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</row>
    <row r="76" spans="1:421" s="4" customFormat="1" ht="41.25" customHeight="1" x14ac:dyDescent="0.2">
      <c r="A76" s="131"/>
      <c r="B76" s="27" t="s">
        <v>94</v>
      </c>
      <c r="C76" s="3"/>
      <c r="D76" s="3"/>
      <c r="E76" s="3"/>
      <c r="F76" s="46"/>
      <c r="G76" s="3"/>
      <c r="H76" s="3"/>
      <c r="I76" s="3"/>
      <c r="J76" s="46"/>
      <c r="K76" s="3"/>
      <c r="L76" s="3"/>
      <c r="M76" s="3"/>
      <c r="N76" s="3"/>
      <c r="O76" s="3"/>
      <c r="T76" s="42"/>
      <c r="U76" s="43"/>
      <c r="V76" s="44"/>
      <c r="W76" s="61">
        <f t="shared" si="4"/>
        <v>0</v>
      </c>
      <c r="X76" s="6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</row>
    <row r="77" spans="1:421" s="4" customFormat="1" ht="50.25" customHeight="1" x14ac:dyDescent="0.2">
      <c r="A77" s="131"/>
      <c r="B77" s="27" t="s">
        <v>95</v>
      </c>
      <c r="C77" s="3"/>
      <c r="D77" s="3"/>
      <c r="E77" s="3"/>
      <c r="F77" s="46"/>
      <c r="G77" s="3"/>
      <c r="H77" s="3"/>
      <c r="I77" s="3"/>
      <c r="J77" s="46"/>
      <c r="K77" s="3"/>
      <c r="L77" s="3"/>
      <c r="M77" s="3"/>
      <c r="N77" s="3"/>
      <c r="O77" s="3"/>
      <c r="T77" s="42"/>
      <c r="U77" s="43"/>
      <c r="V77" s="44"/>
      <c r="W77" s="61">
        <f t="shared" si="4"/>
        <v>0</v>
      </c>
      <c r="X77" s="6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</row>
    <row r="78" spans="1:421" s="4" customFormat="1" ht="50.25" customHeight="1" x14ac:dyDescent="0.2">
      <c r="A78" s="131"/>
      <c r="B78" s="27" t="s">
        <v>96</v>
      </c>
      <c r="C78" s="3"/>
      <c r="D78" s="3"/>
      <c r="E78" s="3"/>
      <c r="F78" s="46"/>
      <c r="G78" s="3"/>
      <c r="H78" s="3"/>
      <c r="I78" s="3"/>
      <c r="J78" s="46"/>
      <c r="K78" s="3"/>
      <c r="L78" s="3"/>
      <c r="M78" s="3"/>
      <c r="N78" s="3"/>
      <c r="O78" s="3"/>
      <c r="T78" s="42"/>
      <c r="U78" s="43"/>
      <c r="V78" s="44"/>
      <c r="W78" s="61">
        <f t="shared" si="4"/>
        <v>0</v>
      </c>
      <c r="X78" s="6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</row>
    <row r="79" spans="1:421" s="4" customFormat="1" ht="61.5" customHeight="1" x14ac:dyDescent="0.2">
      <c r="A79" s="131" t="s">
        <v>97</v>
      </c>
      <c r="B79" s="27" t="s">
        <v>98</v>
      </c>
      <c r="C79" s="3"/>
      <c r="D79" s="3"/>
      <c r="E79" s="3"/>
      <c r="F79" s="46"/>
      <c r="G79" s="3"/>
      <c r="H79" s="3"/>
      <c r="I79" s="3"/>
      <c r="J79" s="46"/>
      <c r="K79" s="3"/>
      <c r="L79" s="3"/>
      <c r="M79" s="3"/>
      <c r="N79" s="3"/>
      <c r="O79" s="3"/>
      <c r="T79" s="42"/>
      <c r="U79" s="43"/>
      <c r="V79" s="44"/>
      <c r="W79" s="61">
        <f t="shared" si="4"/>
        <v>0</v>
      </c>
      <c r="X79" s="62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</row>
    <row r="80" spans="1:421" s="4" customFormat="1" ht="93.75" customHeight="1" x14ac:dyDescent="0.2">
      <c r="A80" s="131"/>
      <c r="B80" s="27" t="s">
        <v>99</v>
      </c>
      <c r="C80" s="13" t="s">
        <v>144</v>
      </c>
      <c r="D80" s="13" t="s">
        <v>144</v>
      </c>
      <c r="E80" s="13" t="s">
        <v>144</v>
      </c>
      <c r="F80" s="45" t="s">
        <v>144</v>
      </c>
      <c r="G80" s="13" t="s">
        <v>144</v>
      </c>
      <c r="H80" s="13" t="s">
        <v>144</v>
      </c>
      <c r="I80" s="13" t="s">
        <v>144</v>
      </c>
      <c r="J80" s="45" t="s">
        <v>144</v>
      </c>
      <c r="K80" s="13" t="s">
        <v>143</v>
      </c>
      <c r="L80" s="13" t="s">
        <v>143</v>
      </c>
      <c r="M80" s="13" t="s">
        <v>143</v>
      </c>
      <c r="N80" s="13" t="s">
        <v>143</v>
      </c>
      <c r="O80" s="13" t="s">
        <v>143</v>
      </c>
      <c r="P80" s="13" t="s">
        <v>143</v>
      </c>
      <c r="Q80" s="13" t="s">
        <v>144</v>
      </c>
      <c r="R80" s="13" t="s">
        <v>144</v>
      </c>
      <c r="S80" s="13" t="s">
        <v>144</v>
      </c>
      <c r="T80" s="45" t="s">
        <v>144</v>
      </c>
      <c r="U80" s="13" t="s">
        <v>143</v>
      </c>
      <c r="V80" s="13" t="s">
        <v>143</v>
      </c>
      <c r="W80" s="61">
        <f t="shared" si="4"/>
        <v>12</v>
      </c>
      <c r="X80" s="62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</row>
    <row r="81" spans="1:421" s="4" customFormat="1" ht="51" customHeight="1" x14ac:dyDescent="0.2">
      <c r="A81" s="131"/>
      <c r="B81" s="27" t="s">
        <v>100</v>
      </c>
      <c r="C81" s="3"/>
      <c r="D81" s="3"/>
      <c r="E81" s="3"/>
      <c r="F81" s="46"/>
      <c r="G81" s="3"/>
      <c r="H81" s="3"/>
      <c r="I81" s="3"/>
      <c r="J81" s="46"/>
      <c r="K81" s="3"/>
      <c r="L81" s="3"/>
      <c r="M81" s="3"/>
      <c r="N81" s="3"/>
      <c r="O81" s="3"/>
      <c r="T81" s="42"/>
      <c r="U81" s="43"/>
      <c r="V81" s="44"/>
      <c r="W81" s="61">
        <f t="shared" si="4"/>
        <v>0</v>
      </c>
      <c r="X81" s="62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</row>
    <row r="82" spans="1:421" s="4" customFormat="1" ht="73.5" customHeight="1" x14ac:dyDescent="0.2">
      <c r="A82" s="131"/>
      <c r="B82" s="27" t="s">
        <v>101</v>
      </c>
      <c r="C82" s="3"/>
      <c r="D82" s="3"/>
      <c r="E82" s="3"/>
      <c r="F82" s="46"/>
      <c r="G82" s="3"/>
      <c r="H82" s="3"/>
      <c r="I82" s="3"/>
      <c r="J82" s="46"/>
      <c r="K82" s="3"/>
      <c r="L82" s="3"/>
      <c r="M82" s="3"/>
      <c r="N82" s="3"/>
      <c r="O82" s="3"/>
      <c r="T82" s="42"/>
      <c r="U82" s="43"/>
      <c r="V82" s="44"/>
      <c r="W82" s="61">
        <f t="shared" si="4"/>
        <v>0</v>
      </c>
      <c r="X82" s="62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</row>
    <row r="83" spans="1:421" s="4" customFormat="1" ht="54" customHeight="1" x14ac:dyDescent="0.2">
      <c r="A83" s="131" t="s">
        <v>102</v>
      </c>
      <c r="B83" s="27" t="s">
        <v>103</v>
      </c>
      <c r="C83" s="3"/>
      <c r="D83" s="3"/>
      <c r="E83" s="3"/>
      <c r="F83" s="46"/>
      <c r="G83" s="3"/>
      <c r="H83" s="3"/>
      <c r="I83" s="3"/>
      <c r="J83" s="46"/>
      <c r="K83" s="3"/>
      <c r="L83" s="3"/>
      <c r="M83" s="3"/>
      <c r="N83" s="3"/>
      <c r="O83" s="3"/>
      <c r="T83" s="42"/>
      <c r="U83" s="43"/>
      <c r="V83" s="44"/>
      <c r="W83" s="61">
        <f t="shared" si="4"/>
        <v>0</v>
      </c>
      <c r="X83" s="62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</row>
    <row r="84" spans="1:421" s="4" customFormat="1" ht="79.5" customHeight="1" x14ac:dyDescent="0.2">
      <c r="A84" s="131"/>
      <c r="B84" s="27" t="s">
        <v>104</v>
      </c>
      <c r="C84" s="3"/>
      <c r="D84" s="3"/>
      <c r="E84" s="3"/>
      <c r="F84" s="46"/>
      <c r="G84" s="3"/>
      <c r="H84" s="3"/>
      <c r="I84" s="3"/>
      <c r="J84" s="46"/>
      <c r="K84" s="3"/>
      <c r="L84" s="3"/>
      <c r="M84" s="3"/>
      <c r="N84" s="3"/>
      <c r="O84" s="3"/>
      <c r="T84" s="42"/>
      <c r="U84" s="43"/>
      <c r="V84" s="44"/>
      <c r="W84" s="61">
        <f t="shared" si="4"/>
        <v>0</v>
      </c>
      <c r="X84" s="62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</row>
    <row r="85" spans="1:421" s="4" customFormat="1" ht="102" customHeight="1" thickBot="1" x14ac:dyDescent="0.25">
      <c r="A85" s="132"/>
      <c r="B85" s="29" t="s">
        <v>105</v>
      </c>
      <c r="C85" s="3"/>
      <c r="D85" s="3"/>
      <c r="E85" s="3"/>
      <c r="F85" s="46"/>
      <c r="G85" s="3"/>
      <c r="H85" s="3"/>
      <c r="I85" s="3"/>
      <c r="J85" s="46"/>
      <c r="K85" s="3"/>
      <c r="L85" s="3"/>
      <c r="M85" s="3"/>
      <c r="N85" s="3"/>
      <c r="O85" s="3"/>
      <c r="T85" s="42"/>
      <c r="U85" s="43"/>
      <c r="V85" s="44"/>
      <c r="W85" s="61">
        <f t="shared" si="4"/>
        <v>0</v>
      </c>
      <c r="X85" s="62">
        <f>COUNTIF(W68:W85,"0")*100/COUNTA(W68:W85)</f>
        <v>94.444444444444443</v>
      </c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</row>
    <row r="86" spans="1:421" s="4" customFormat="1" ht="39.75" customHeight="1" x14ac:dyDescent="0.2">
      <c r="A86" s="133" t="s">
        <v>106</v>
      </c>
      <c r="B86" s="134"/>
      <c r="C86" s="3"/>
      <c r="D86" s="3"/>
      <c r="E86" s="3"/>
      <c r="F86" s="46"/>
      <c r="G86" s="3"/>
      <c r="H86" s="3"/>
      <c r="I86" s="3"/>
      <c r="J86" s="46"/>
      <c r="K86" s="3"/>
      <c r="L86" s="3"/>
      <c r="M86" s="3"/>
      <c r="N86" s="3"/>
      <c r="O86" s="3"/>
      <c r="T86" s="42"/>
      <c r="U86" s="43"/>
      <c r="V86" s="44"/>
      <c r="W86" s="59"/>
      <c r="X86" s="60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</row>
    <row r="87" spans="1:421" s="4" customFormat="1" ht="52.5" customHeight="1" x14ac:dyDescent="0.2">
      <c r="A87" s="113" t="s">
        <v>107</v>
      </c>
      <c r="B87" s="54" t="s">
        <v>83</v>
      </c>
      <c r="C87" s="3"/>
      <c r="D87" s="3"/>
      <c r="E87" s="3"/>
      <c r="F87" s="46"/>
      <c r="G87" s="3"/>
      <c r="H87" s="3"/>
      <c r="I87" s="3"/>
      <c r="J87" s="46"/>
      <c r="K87" s="3"/>
      <c r="L87" s="3"/>
      <c r="M87" s="3"/>
      <c r="N87" s="3"/>
      <c r="O87" s="3"/>
      <c r="T87" s="42"/>
      <c r="U87" s="43"/>
      <c r="V87" s="44"/>
      <c r="W87" s="59">
        <f t="shared" ref="W87:W108" si="5">COUNTIF(C87:V87,"учтена")</f>
        <v>0</v>
      </c>
      <c r="X87" s="60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</row>
    <row r="88" spans="1:421" s="4" customFormat="1" ht="69.75" customHeight="1" x14ac:dyDescent="0.2">
      <c r="A88" s="113"/>
      <c r="B88" s="54" t="s">
        <v>108</v>
      </c>
      <c r="C88" s="3"/>
      <c r="D88" s="3"/>
      <c r="E88" s="3"/>
      <c r="F88" s="46"/>
      <c r="G88" s="3"/>
      <c r="H88" s="3"/>
      <c r="I88" s="3"/>
      <c r="J88" s="46"/>
      <c r="K88" s="3"/>
      <c r="L88" s="3"/>
      <c r="M88" s="3"/>
      <c r="N88" s="3"/>
      <c r="O88" s="3"/>
      <c r="T88" s="42"/>
      <c r="U88" s="43"/>
      <c r="V88" s="44"/>
      <c r="W88" s="59">
        <f t="shared" si="5"/>
        <v>0</v>
      </c>
      <c r="X88" s="60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</row>
    <row r="89" spans="1:421" s="4" customFormat="1" ht="69.75" customHeight="1" x14ac:dyDescent="0.2">
      <c r="A89" s="113"/>
      <c r="B89" s="54" t="s">
        <v>109</v>
      </c>
      <c r="C89" s="3"/>
      <c r="D89" s="3"/>
      <c r="E89" s="3"/>
      <c r="F89" s="46"/>
      <c r="G89" s="3"/>
      <c r="H89" s="3"/>
      <c r="I89" s="3"/>
      <c r="J89" s="46"/>
      <c r="K89" s="3"/>
      <c r="L89" s="3"/>
      <c r="M89" s="3"/>
      <c r="N89" s="3"/>
      <c r="O89" s="3"/>
      <c r="T89" s="42"/>
      <c r="U89" s="43"/>
      <c r="V89" s="44"/>
      <c r="W89" s="59">
        <f t="shared" si="5"/>
        <v>0</v>
      </c>
      <c r="X89" s="60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</row>
    <row r="90" spans="1:421" s="4" customFormat="1" ht="80.25" customHeight="1" x14ac:dyDescent="0.2">
      <c r="A90" s="113"/>
      <c r="B90" s="54" t="s">
        <v>110</v>
      </c>
      <c r="C90" s="3"/>
      <c r="D90" s="3"/>
      <c r="E90" s="3"/>
      <c r="F90" s="46"/>
      <c r="G90" s="3"/>
      <c r="H90" s="3"/>
      <c r="I90" s="3"/>
      <c r="J90" s="46"/>
      <c r="K90" s="3"/>
      <c r="L90" s="3"/>
      <c r="M90" s="3"/>
      <c r="N90" s="3"/>
      <c r="O90" s="3"/>
      <c r="T90" s="42"/>
      <c r="U90" s="43"/>
      <c r="V90" s="44"/>
      <c r="W90" s="59">
        <f t="shared" si="5"/>
        <v>0</v>
      </c>
      <c r="X90" s="60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</row>
    <row r="91" spans="1:421" s="4" customFormat="1" ht="63" customHeight="1" x14ac:dyDescent="0.2">
      <c r="A91" s="113" t="s">
        <v>111</v>
      </c>
      <c r="B91" s="54" t="s">
        <v>112</v>
      </c>
      <c r="C91" s="13" t="s">
        <v>144</v>
      </c>
      <c r="D91" s="13" t="s">
        <v>144</v>
      </c>
      <c r="E91" s="13" t="s">
        <v>144</v>
      </c>
      <c r="F91" s="45" t="s">
        <v>144</v>
      </c>
      <c r="G91" s="13" t="s">
        <v>144</v>
      </c>
      <c r="H91" s="13" t="s">
        <v>144</v>
      </c>
      <c r="I91" s="13" t="s">
        <v>144</v>
      </c>
      <c r="J91" s="45" t="s">
        <v>144</v>
      </c>
      <c r="K91" s="68" t="s">
        <v>143</v>
      </c>
      <c r="L91" s="69"/>
      <c r="M91" s="68" t="s">
        <v>143</v>
      </c>
      <c r="N91" s="69"/>
      <c r="O91" s="161" t="s">
        <v>143</v>
      </c>
      <c r="P91" s="162"/>
      <c r="Q91" s="13" t="s">
        <v>144</v>
      </c>
      <c r="R91" s="13" t="s">
        <v>144</v>
      </c>
      <c r="S91" s="13" t="s">
        <v>144</v>
      </c>
      <c r="T91" s="45" t="s">
        <v>144</v>
      </c>
      <c r="U91" s="13" t="s">
        <v>143</v>
      </c>
      <c r="V91" s="13" t="s">
        <v>143</v>
      </c>
      <c r="W91" s="59">
        <f t="shared" si="5"/>
        <v>12</v>
      </c>
      <c r="X91" s="60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</row>
    <row r="92" spans="1:421" s="4" customFormat="1" ht="87.75" customHeight="1" x14ac:dyDescent="0.2">
      <c r="A92" s="113"/>
      <c r="B92" s="54" t="s">
        <v>113</v>
      </c>
      <c r="C92" s="13" t="s">
        <v>144</v>
      </c>
      <c r="D92" s="13" t="s">
        <v>144</v>
      </c>
      <c r="E92" s="13" t="s">
        <v>144</v>
      </c>
      <c r="F92" s="45" t="s">
        <v>144</v>
      </c>
      <c r="G92" s="13" t="s">
        <v>144</v>
      </c>
      <c r="H92" s="13" t="s">
        <v>144</v>
      </c>
      <c r="I92" s="13" t="s">
        <v>144</v>
      </c>
      <c r="J92" s="45" t="s">
        <v>144</v>
      </c>
      <c r="K92" s="13" t="s">
        <v>143</v>
      </c>
      <c r="L92" s="13" t="s">
        <v>143</v>
      </c>
      <c r="M92" s="13" t="s">
        <v>143</v>
      </c>
      <c r="N92" s="13" t="s">
        <v>143</v>
      </c>
      <c r="O92" s="13" t="s">
        <v>143</v>
      </c>
      <c r="P92" s="13" t="s">
        <v>143</v>
      </c>
      <c r="Q92" s="13" t="s">
        <v>144</v>
      </c>
      <c r="R92" s="13" t="s">
        <v>144</v>
      </c>
      <c r="S92" s="13" t="s">
        <v>144</v>
      </c>
      <c r="T92" s="45" t="s">
        <v>144</v>
      </c>
      <c r="U92" s="13" t="s">
        <v>143</v>
      </c>
      <c r="V92" s="13" t="s">
        <v>143</v>
      </c>
      <c r="W92" s="59">
        <f t="shared" si="5"/>
        <v>12</v>
      </c>
      <c r="X92" s="60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</row>
    <row r="93" spans="1:421" s="4" customFormat="1" ht="72" customHeight="1" x14ac:dyDescent="0.2">
      <c r="A93" s="113"/>
      <c r="B93" s="54" t="s">
        <v>114</v>
      </c>
      <c r="C93" s="3"/>
      <c r="D93" s="3"/>
      <c r="E93" s="3"/>
      <c r="F93" s="46"/>
      <c r="G93" s="3"/>
      <c r="H93" s="3"/>
      <c r="I93" s="3"/>
      <c r="J93" s="46"/>
      <c r="K93" s="3"/>
      <c r="L93" s="3"/>
      <c r="M93" s="3"/>
      <c r="N93" s="3"/>
      <c r="O93" s="3"/>
      <c r="T93" s="42"/>
      <c r="U93" s="43"/>
      <c r="V93" s="44"/>
      <c r="W93" s="59">
        <f t="shared" si="5"/>
        <v>0</v>
      </c>
      <c r="X93" s="60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</row>
    <row r="94" spans="1:421" s="4" customFormat="1" ht="89.25" customHeight="1" x14ac:dyDescent="0.2">
      <c r="A94" s="113"/>
      <c r="B94" s="58" t="s">
        <v>115</v>
      </c>
      <c r="C94" s="3"/>
      <c r="D94" s="3"/>
      <c r="E94" s="3"/>
      <c r="F94" s="46"/>
      <c r="G94" s="3"/>
      <c r="H94" s="3"/>
      <c r="I94" s="3"/>
      <c r="J94" s="46"/>
      <c r="K94" s="3"/>
      <c r="L94" s="3"/>
      <c r="M94" s="3"/>
      <c r="N94" s="3"/>
      <c r="O94" s="3"/>
      <c r="T94" s="42"/>
      <c r="U94" s="43"/>
      <c r="V94" s="44"/>
      <c r="W94" s="59">
        <f t="shared" si="5"/>
        <v>0</v>
      </c>
      <c r="X94" s="60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</row>
    <row r="95" spans="1:421" s="4" customFormat="1" ht="74.25" customHeight="1" x14ac:dyDescent="0.2">
      <c r="A95" s="113" t="s">
        <v>116</v>
      </c>
      <c r="B95" s="54" t="s">
        <v>117</v>
      </c>
      <c r="C95" s="3"/>
      <c r="D95" s="3"/>
      <c r="E95" s="3"/>
      <c r="F95" s="46"/>
      <c r="G95" s="3"/>
      <c r="H95" s="3"/>
      <c r="I95" s="3"/>
      <c r="J95" s="46"/>
      <c r="K95" s="3"/>
      <c r="L95" s="3"/>
      <c r="M95" s="3"/>
      <c r="N95" s="3"/>
      <c r="O95" s="3"/>
      <c r="T95" s="42"/>
      <c r="U95" s="43"/>
      <c r="V95" s="44"/>
      <c r="W95" s="59">
        <f t="shared" si="5"/>
        <v>0</v>
      </c>
      <c r="X95" s="60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</row>
    <row r="96" spans="1:421" s="4" customFormat="1" ht="89.25" customHeight="1" x14ac:dyDescent="0.2">
      <c r="A96" s="113"/>
      <c r="B96" s="54" t="s">
        <v>118</v>
      </c>
      <c r="C96" s="3"/>
      <c r="D96" s="3"/>
      <c r="E96" s="3"/>
      <c r="F96" s="46"/>
      <c r="G96" s="3"/>
      <c r="H96" s="3"/>
      <c r="I96" s="3"/>
      <c r="J96" s="46"/>
      <c r="K96" s="3"/>
      <c r="L96" s="3"/>
      <c r="M96" s="3"/>
      <c r="N96" s="3"/>
      <c r="O96" s="3"/>
      <c r="T96" s="42"/>
      <c r="U96" s="43"/>
      <c r="V96" s="44"/>
      <c r="W96" s="59">
        <f t="shared" si="5"/>
        <v>0</v>
      </c>
      <c r="X96" s="60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</row>
    <row r="97" spans="1:421" s="4" customFormat="1" ht="89.25" customHeight="1" x14ac:dyDescent="0.2">
      <c r="A97" s="113"/>
      <c r="B97" s="54" t="s">
        <v>119</v>
      </c>
      <c r="C97" s="3"/>
      <c r="D97" s="3"/>
      <c r="E97" s="3"/>
      <c r="F97" s="46"/>
      <c r="G97" s="3"/>
      <c r="H97" s="3"/>
      <c r="I97" s="3"/>
      <c r="J97" s="46"/>
      <c r="K97" s="3"/>
      <c r="L97" s="3"/>
      <c r="M97" s="3"/>
      <c r="N97" s="3"/>
      <c r="O97" s="3"/>
      <c r="T97" s="42"/>
      <c r="U97" s="43"/>
      <c r="V97" s="44"/>
      <c r="W97" s="59">
        <f t="shared" si="5"/>
        <v>0</v>
      </c>
      <c r="X97" s="60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</row>
    <row r="98" spans="1:421" s="4" customFormat="1" ht="55.5" customHeight="1" x14ac:dyDescent="0.2">
      <c r="A98" s="113"/>
      <c r="B98" s="54" t="s">
        <v>120</v>
      </c>
      <c r="C98" s="3"/>
      <c r="D98" s="3"/>
      <c r="E98" s="3"/>
      <c r="F98" s="46"/>
      <c r="G98" s="3"/>
      <c r="H98" s="3"/>
      <c r="I98" s="3"/>
      <c r="J98" s="46"/>
      <c r="K98" s="3"/>
      <c r="L98" s="3"/>
      <c r="M98" s="3"/>
      <c r="N98" s="3"/>
      <c r="O98" s="3"/>
      <c r="T98" s="42"/>
      <c r="U98" s="43"/>
      <c r="V98" s="44"/>
      <c r="W98" s="59">
        <f t="shared" si="5"/>
        <v>0</v>
      </c>
      <c r="X98" s="60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</row>
    <row r="99" spans="1:421" s="4" customFormat="1" ht="64.5" customHeight="1" x14ac:dyDescent="0.2">
      <c r="A99" s="113" t="s">
        <v>121</v>
      </c>
      <c r="B99" s="54" t="s">
        <v>122</v>
      </c>
      <c r="C99" s="3"/>
      <c r="D99" s="3"/>
      <c r="E99" s="3"/>
      <c r="F99" s="46"/>
      <c r="G99" s="3"/>
      <c r="H99" s="3"/>
      <c r="I99" s="3"/>
      <c r="J99" s="46"/>
      <c r="K99" s="3"/>
      <c r="L99" s="3"/>
      <c r="M99" s="3"/>
      <c r="N99" s="3"/>
      <c r="O99" s="3"/>
      <c r="T99" s="42"/>
      <c r="U99" s="43"/>
      <c r="V99" s="44"/>
      <c r="W99" s="59">
        <f t="shared" si="5"/>
        <v>0</v>
      </c>
      <c r="X99" s="60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</row>
    <row r="100" spans="1:421" s="4" customFormat="1" ht="51.75" customHeight="1" x14ac:dyDescent="0.2">
      <c r="A100" s="113"/>
      <c r="B100" s="54" t="s">
        <v>123</v>
      </c>
      <c r="C100" s="3"/>
      <c r="D100" s="3"/>
      <c r="E100" s="3"/>
      <c r="F100" s="46"/>
      <c r="G100" s="3"/>
      <c r="H100" s="3"/>
      <c r="I100" s="3"/>
      <c r="J100" s="46"/>
      <c r="K100" s="3"/>
      <c r="L100" s="3"/>
      <c r="M100" s="3"/>
      <c r="N100" s="3"/>
      <c r="O100" s="3"/>
      <c r="T100" s="42"/>
      <c r="U100" s="43"/>
      <c r="V100" s="44"/>
      <c r="W100" s="59">
        <f t="shared" si="5"/>
        <v>0</v>
      </c>
      <c r="X100" s="60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</row>
    <row r="101" spans="1:421" s="4" customFormat="1" ht="51" customHeight="1" x14ac:dyDescent="0.2">
      <c r="A101" s="113"/>
      <c r="B101" s="54" t="s">
        <v>124</v>
      </c>
      <c r="C101" s="13" t="s">
        <v>144</v>
      </c>
      <c r="D101" s="13" t="s">
        <v>144</v>
      </c>
      <c r="E101" s="13" t="s">
        <v>144</v>
      </c>
      <c r="F101" s="45" t="s">
        <v>144</v>
      </c>
      <c r="G101" s="13" t="s">
        <v>144</v>
      </c>
      <c r="H101" s="13" t="s">
        <v>144</v>
      </c>
      <c r="I101" s="13" t="s">
        <v>144</v>
      </c>
      <c r="J101" s="45" t="s">
        <v>144</v>
      </c>
      <c r="K101" s="13" t="s">
        <v>143</v>
      </c>
      <c r="L101" s="13" t="s">
        <v>143</v>
      </c>
      <c r="M101" s="13" t="s">
        <v>143</v>
      </c>
      <c r="N101" s="13" t="s">
        <v>143</v>
      </c>
      <c r="O101" s="13" t="s">
        <v>143</v>
      </c>
      <c r="P101" s="13" t="s">
        <v>143</v>
      </c>
      <c r="Q101" s="13" t="s">
        <v>144</v>
      </c>
      <c r="R101" s="13" t="s">
        <v>144</v>
      </c>
      <c r="S101" s="13" t="s">
        <v>144</v>
      </c>
      <c r="T101" s="45" t="s">
        <v>144</v>
      </c>
      <c r="U101" s="13" t="s">
        <v>143</v>
      </c>
      <c r="V101" s="13" t="s">
        <v>143</v>
      </c>
      <c r="W101" s="59">
        <f t="shared" si="5"/>
        <v>12</v>
      </c>
      <c r="X101" s="60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</row>
    <row r="102" spans="1:421" s="4" customFormat="1" ht="76.5" customHeight="1" x14ac:dyDescent="0.2">
      <c r="A102" s="113"/>
      <c r="B102" s="54" t="s">
        <v>125</v>
      </c>
      <c r="C102" s="3"/>
      <c r="D102" s="3"/>
      <c r="E102" s="3"/>
      <c r="F102" s="46"/>
      <c r="G102" s="3"/>
      <c r="H102" s="3"/>
      <c r="I102" s="3"/>
      <c r="J102" s="46"/>
      <c r="K102" s="3"/>
      <c r="L102" s="3"/>
      <c r="M102" s="3"/>
      <c r="N102" s="3"/>
      <c r="O102" s="3"/>
      <c r="T102" s="42"/>
      <c r="U102" s="43"/>
      <c r="V102" s="44"/>
      <c r="W102" s="59">
        <f t="shared" si="5"/>
        <v>0</v>
      </c>
      <c r="X102" s="60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</row>
    <row r="103" spans="1:421" s="4" customFormat="1" ht="91.5" customHeight="1" x14ac:dyDescent="0.2">
      <c r="A103" s="113"/>
      <c r="B103" s="54" t="s">
        <v>126</v>
      </c>
      <c r="C103" s="3"/>
      <c r="D103" s="3"/>
      <c r="E103" s="3"/>
      <c r="F103" s="46"/>
      <c r="G103" s="3"/>
      <c r="H103" s="3"/>
      <c r="I103" s="3"/>
      <c r="J103" s="46"/>
      <c r="K103" s="3"/>
      <c r="L103" s="3"/>
      <c r="M103" s="3"/>
      <c r="N103" s="3"/>
      <c r="O103" s="3"/>
      <c r="T103" s="42"/>
      <c r="U103" s="43"/>
      <c r="V103" s="44"/>
      <c r="W103" s="59">
        <f t="shared" si="5"/>
        <v>0</v>
      </c>
      <c r="X103" s="60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</row>
    <row r="104" spans="1:421" s="4" customFormat="1" ht="63" customHeight="1" x14ac:dyDescent="0.2">
      <c r="A104" s="128" t="s">
        <v>127</v>
      </c>
      <c r="B104" s="54" t="s">
        <v>128</v>
      </c>
      <c r="C104" s="3"/>
      <c r="D104" s="3"/>
      <c r="E104" s="3"/>
      <c r="F104" s="46"/>
      <c r="G104" s="3"/>
      <c r="H104" s="3"/>
      <c r="I104" s="3"/>
      <c r="J104" s="46"/>
      <c r="K104" s="3"/>
      <c r="L104" s="3"/>
      <c r="M104" s="3"/>
      <c r="N104" s="3"/>
      <c r="O104" s="3"/>
      <c r="T104" s="42"/>
      <c r="U104" s="43"/>
      <c r="V104" s="44"/>
      <c r="W104" s="59">
        <f t="shared" si="5"/>
        <v>0</v>
      </c>
      <c r="X104" s="60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</row>
    <row r="105" spans="1:421" s="4" customFormat="1" ht="55.5" customHeight="1" x14ac:dyDescent="0.2">
      <c r="A105" s="129"/>
      <c r="B105" s="54" t="s">
        <v>123</v>
      </c>
      <c r="C105" s="3"/>
      <c r="D105" s="3"/>
      <c r="E105" s="3"/>
      <c r="F105" s="46"/>
      <c r="G105" s="3"/>
      <c r="H105" s="3"/>
      <c r="I105" s="3"/>
      <c r="J105" s="46"/>
      <c r="K105" s="3"/>
      <c r="L105" s="3"/>
      <c r="M105" s="3"/>
      <c r="N105" s="3"/>
      <c r="O105" s="3"/>
      <c r="T105" s="42"/>
      <c r="U105" s="43"/>
      <c r="V105" s="44"/>
      <c r="W105" s="59">
        <f t="shared" si="5"/>
        <v>0</v>
      </c>
      <c r="X105" s="60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</row>
    <row r="106" spans="1:421" s="4" customFormat="1" ht="55.5" customHeight="1" x14ac:dyDescent="0.2">
      <c r="A106" s="129"/>
      <c r="B106" s="54" t="s">
        <v>124</v>
      </c>
      <c r="C106" s="3"/>
      <c r="D106" s="3"/>
      <c r="E106" s="3"/>
      <c r="F106" s="46"/>
      <c r="G106" s="3"/>
      <c r="H106" s="3"/>
      <c r="I106" s="3"/>
      <c r="J106" s="46"/>
      <c r="K106" s="3"/>
      <c r="L106" s="3"/>
      <c r="M106" s="3"/>
      <c r="N106" s="3"/>
      <c r="O106" s="3"/>
      <c r="T106" s="42"/>
      <c r="U106" s="43"/>
      <c r="V106" s="44"/>
      <c r="W106" s="59">
        <f t="shared" si="5"/>
        <v>0</v>
      </c>
      <c r="X106" s="60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</row>
    <row r="107" spans="1:421" s="4" customFormat="1" ht="72.75" customHeight="1" x14ac:dyDescent="0.2">
      <c r="A107" s="129"/>
      <c r="B107" s="54" t="s">
        <v>129</v>
      </c>
      <c r="C107" s="3"/>
      <c r="D107" s="3"/>
      <c r="E107" s="3"/>
      <c r="F107" s="46"/>
      <c r="G107" s="3"/>
      <c r="H107" s="3"/>
      <c r="I107" s="3"/>
      <c r="J107" s="46"/>
      <c r="K107" s="3"/>
      <c r="L107" s="3"/>
      <c r="M107" s="3"/>
      <c r="N107" s="3"/>
      <c r="O107" s="3"/>
      <c r="T107" s="42"/>
      <c r="U107" s="43"/>
      <c r="V107" s="44"/>
      <c r="W107" s="59">
        <f t="shared" si="5"/>
        <v>0</v>
      </c>
      <c r="X107" s="60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</row>
    <row r="108" spans="1:421" s="4" customFormat="1" ht="89.25" customHeight="1" thickBot="1" x14ac:dyDescent="0.25">
      <c r="A108" s="130"/>
      <c r="B108" s="55" t="s">
        <v>126</v>
      </c>
      <c r="C108" s="3"/>
      <c r="D108" s="3"/>
      <c r="E108" s="3"/>
      <c r="F108" s="46"/>
      <c r="G108" s="3"/>
      <c r="H108" s="3"/>
      <c r="I108" s="3"/>
      <c r="J108" s="46"/>
      <c r="K108" s="3"/>
      <c r="L108" s="3"/>
      <c r="M108" s="3"/>
      <c r="N108" s="3"/>
      <c r="O108" s="3"/>
      <c r="T108" s="42"/>
      <c r="U108" s="43"/>
      <c r="V108" s="44"/>
      <c r="W108" s="59">
        <f t="shared" si="5"/>
        <v>0</v>
      </c>
      <c r="X108" s="60">
        <f>(COUNTIF(W87:W108, "0")*100)/COUNTA(W87:W108)</f>
        <v>86.36363636363636</v>
      </c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</row>
    <row r="109" spans="1:421" ht="12.75" thickBot="1" x14ac:dyDescent="0.25">
      <c r="C109" s="1">
        <f>COUNTIF(C7:C108,"учтена")</f>
        <v>32</v>
      </c>
      <c r="D109" s="1">
        <f t="shared" ref="D109:E109" si="6">COUNTIF(D7:D108,"учтена")</f>
        <v>32</v>
      </c>
      <c r="E109" s="1">
        <f t="shared" si="6"/>
        <v>32</v>
      </c>
      <c r="F109" s="49">
        <f>COUNTIF(F7:F108,"учтена")</f>
        <v>32</v>
      </c>
      <c r="G109" s="23">
        <f>COUNTIF(G7:G108,"учтена")</f>
        <v>32</v>
      </c>
      <c r="H109" s="23">
        <f>COUNTIF(H7:H108,"учтена")</f>
        <v>32</v>
      </c>
      <c r="I109" s="23">
        <f>COUNTIF(I7:I108,"учтена")</f>
        <v>32</v>
      </c>
      <c r="J109" s="73">
        <f>COUNTIF(J7:J108,"учтена")</f>
        <v>32</v>
      </c>
      <c r="K109" s="1"/>
      <c r="L109" s="1"/>
      <c r="M109" s="1"/>
      <c r="N109" s="1"/>
      <c r="O109" s="1"/>
      <c r="P109" s="1">
        <f>COUNTIF(P6:P32,"учтена")</f>
        <v>0</v>
      </c>
      <c r="Q109" s="1">
        <f>COUNTIF(Q7:Q108,"учтена")</f>
        <v>32</v>
      </c>
      <c r="R109" s="1">
        <f>COUNTIF(R7:R108,"учтена")</f>
        <v>32</v>
      </c>
      <c r="S109" s="1">
        <f>COUNTIF(S7:S108,"учтена")</f>
        <v>32</v>
      </c>
      <c r="T109" s="50">
        <f>COUNTIF(T7:T108,"учтена")</f>
        <v>32</v>
      </c>
      <c r="U109" s="1">
        <f>COUNTIF(U6:U32,"учтена")</f>
        <v>0</v>
      </c>
      <c r="V109" s="1">
        <f>COUNTIF(V6:V32,"учтена")</f>
        <v>0</v>
      </c>
    </row>
    <row r="110" spans="1:421" ht="51" customHeight="1" thickBot="1" x14ac:dyDescent="0.25">
      <c r="B110" s="16" t="s">
        <v>7</v>
      </c>
      <c r="C110" s="11"/>
      <c r="D110" s="11"/>
      <c r="E110" s="11"/>
      <c r="F110" s="48">
        <f>(COUNTIF(C109:F109, "&gt; 0")*100)/COLUMNS(C109:F109)</f>
        <v>100</v>
      </c>
      <c r="G110" s="38"/>
      <c r="H110" s="36"/>
      <c r="I110" s="36"/>
      <c r="J110" s="48">
        <f>(COUNTIF(G109:J109,"&gt;0")*100)/(COLUMNS(G109:J109))</f>
        <v>100</v>
      </c>
      <c r="K110" s="12"/>
      <c r="L110" s="12"/>
      <c r="M110" s="12"/>
      <c r="N110" s="12"/>
      <c r="O110" s="12"/>
      <c r="P110" s="10"/>
      <c r="Q110" s="11"/>
      <c r="R110" s="11"/>
      <c r="S110" s="11"/>
      <c r="T110" s="48">
        <f>(COUNTIF(Q109:T109,"&gt;0")*100)/(COLUMNS(Q109:T109))</f>
        <v>100</v>
      </c>
      <c r="U110" s="11"/>
      <c r="V110" s="9">
        <f>(COUNTIF(P109:V109, "&gt; 0")*100)/COLUMNS(P32:V32)</f>
        <v>57.142857142857146</v>
      </c>
      <c r="W110" s="37"/>
    </row>
    <row r="111" spans="1:421" x14ac:dyDescent="0.2">
      <c r="G111" s="39"/>
    </row>
    <row r="112" spans="1:421" ht="30" customHeight="1" x14ac:dyDescent="0.2">
      <c r="A112" s="7" t="s">
        <v>3</v>
      </c>
      <c r="B112" s="8" t="s">
        <v>1</v>
      </c>
      <c r="C112" s="8" t="s">
        <v>2</v>
      </c>
    </row>
    <row r="113" spans="1:3" ht="144" x14ac:dyDescent="0.2">
      <c r="A113" s="18" t="s">
        <v>5</v>
      </c>
      <c r="B113" s="17" t="s">
        <v>9</v>
      </c>
      <c r="C113" s="17" t="s">
        <v>9</v>
      </c>
    </row>
    <row r="114" spans="1:3" ht="54" customHeight="1" x14ac:dyDescent="0.2">
      <c r="A114" s="5" t="s">
        <v>4</v>
      </c>
      <c r="B114" s="6" t="s">
        <v>6</v>
      </c>
      <c r="C114" s="6" t="s">
        <v>6</v>
      </c>
    </row>
    <row r="115" spans="1:3" ht="84" customHeight="1" x14ac:dyDescent="0.2">
      <c r="A115" s="5" t="s">
        <v>10</v>
      </c>
      <c r="B115" s="4"/>
      <c r="C115" s="4"/>
    </row>
  </sheetData>
  <mergeCells count="74">
    <mergeCell ref="O91:P91"/>
    <mergeCell ref="O22:P22"/>
    <mergeCell ref="G18:G19"/>
    <mergeCell ref="H18:H19"/>
    <mergeCell ref="I18:I19"/>
    <mergeCell ref="Q18:Q19"/>
    <mergeCell ref="W13:W15"/>
    <mergeCell ref="X13:X15"/>
    <mergeCell ref="W18:W19"/>
    <mergeCell ref="X18:X19"/>
    <mergeCell ref="G13:G15"/>
    <mergeCell ref="H13:H15"/>
    <mergeCell ref="I13:I15"/>
    <mergeCell ref="Q13:Q15"/>
    <mergeCell ref="R13:R15"/>
    <mergeCell ref="S13:S15"/>
    <mergeCell ref="R18:R19"/>
    <mergeCell ref="S18:S19"/>
    <mergeCell ref="D13:D15"/>
    <mergeCell ref="E13:E15"/>
    <mergeCell ref="C18:C19"/>
    <mergeCell ref="D18:D19"/>
    <mergeCell ref="E18:E19"/>
    <mergeCell ref="A6:B6"/>
    <mergeCell ref="A20:B20"/>
    <mergeCell ref="B18:B19"/>
    <mergeCell ref="A11:A15"/>
    <mergeCell ref="C13:C15"/>
    <mergeCell ref="A99:A103"/>
    <mergeCell ref="A104:A108"/>
    <mergeCell ref="A74:A78"/>
    <mergeCell ref="A79:A82"/>
    <mergeCell ref="A83:A85"/>
    <mergeCell ref="A86:B86"/>
    <mergeCell ref="A87:A90"/>
    <mergeCell ref="A95:A98"/>
    <mergeCell ref="A42:A44"/>
    <mergeCell ref="A45:A47"/>
    <mergeCell ref="A48:A49"/>
    <mergeCell ref="A50:A53"/>
    <mergeCell ref="A54:B54"/>
    <mergeCell ref="A55:A57"/>
    <mergeCell ref="A58:A63"/>
    <mergeCell ref="A64:A66"/>
    <mergeCell ref="A67:B67"/>
    <mergeCell ref="A68:A73"/>
    <mergeCell ref="T6:V6"/>
    <mergeCell ref="T5:V5"/>
    <mergeCell ref="A1:A5"/>
    <mergeCell ref="B1:B5"/>
    <mergeCell ref="A91:A94"/>
    <mergeCell ref="A23:A28"/>
    <mergeCell ref="A29:A33"/>
    <mergeCell ref="A34:A37"/>
    <mergeCell ref="A38:B38"/>
    <mergeCell ref="A39:A41"/>
    <mergeCell ref="B13:B15"/>
    <mergeCell ref="A21:A22"/>
    <mergeCell ref="U3:V3"/>
    <mergeCell ref="U4:V4"/>
    <mergeCell ref="A7:A10"/>
    <mergeCell ref="A16:A19"/>
    <mergeCell ref="Q1:T1"/>
    <mergeCell ref="Q2:T2"/>
    <mergeCell ref="Q3:T3"/>
    <mergeCell ref="Q4:T4"/>
    <mergeCell ref="C1:F1"/>
    <mergeCell ref="C2:F2"/>
    <mergeCell ref="C3:F3"/>
    <mergeCell ref="C4:F4"/>
    <mergeCell ref="G1:J1"/>
    <mergeCell ref="G2:J2"/>
    <mergeCell ref="G3:J3"/>
    <mergeCell ref="G4:J4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Ирина Сергеевна Кудрявцева</cp:lastModifiedBy>
  <cp:lastPrinted>2024-01-17T08:03:12Z</cp:lastPrinted>
  <dcterms:created xsi:type="dcterms:W3CDTF">2024-01-16T09:44:31Z</dcterms:created>
  <dcterms:modified xsi:type="dcterms:W3CDTF">2025-09-12T10:42:38Z</dcterms:modified>
</cp:coreProperties>
</file>